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Ryan/Dropbox/Mac/Desktop/TCAA/2023.12.24 OAC4/"/>
    </mc:Choice>
  </mc:AlternateContent>
  <xr:revisionPtr revIDLastSave="0" documentId="13_ncr:1_{C6F12446-49F6-AD4B-9644-D347FCEF8892}" xr6:coauthVersionLast="47" xr6:coauthVersionMax="47" xr10:uidLastSave="{00000000-0000-0000-0000-000000000000}"/>
  <bookViews>
    <workbookView xWindow="1500" yWindow="460" windowWidth="25180" windowHeight="17280" tabRatio="500" xr2:uid="{00000000-000D-0000-FFFF-FFFF00000000}"/>
  </bookViews>
  <sheets>
    <sheet name="少年組 Youth" sheetId="8" r:id="rId1"/>
  </sheets>
  <definedNames>
    <definedName name="_xlnm._FilterDatabase" localSheetId="0" hidden="1">'少年組 Youth'!$B$20:$AI$1021</definedName>
    <definedName name="_xlnm.Print_Area" localSheetId="0">'少年組 Youth'!#REF!</definedName>
    <definedName name="_xlnm.Print_Titles" localSheetId="0">'少年組 Youth'!$19:$20</definedName>
    <definedName name="tbPrice">#REF!</definedName>
    <definedName name="董康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2" i="8" l="1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H251" i="8"/>
  <c r="AH252" i="8"/>
  <c r="AH253" i="8"/>
  <c r="AH254" i="8"/>
  <c r="AH255" i="8"/>
  <c r="AH256" i="8"/>
  <c r="AH257" i="8"/>
  <c r="AH258" i="8"/>
  <c r="AH259" i="8"/>
  <c r="AH260" i="8"/>
  <c r="AH261" i="8"/>
  <c r="AH262" i="8"/>
  <c r="AH263" i="8"/>
  <c r="AH264" i="8"/>
  <c r="AH265" i="8"/>
  <c r="AH266" i="8"/>
  <c r="AH267" i="8"/>
  <c r="AH268" i="8"/>
  <c r="AH269" i="8"/>
  <c r="AH270" i="8"/>
  <c r="AH271" i="8"/>
  <c r="AH272" i="8"/>
  <c r="AH273" i="8"/>
  <c r="AH274" i="8"/>
  <c r="AH275" i="8"/>
  <c r="AH276" i="8"/>
  <c r="AH277" i="8"/>
  <c r="AH278" i="8"/>
  <c r="AH279" i="8"/>
  <c r="AH280" i="8"/>
  <c r="AH281" i="8"/>
  <c r="AH282" i="8"/>
  <c r="AH283" i="8"/>
  <c r="AH284" i="8"/>
  <c r="AH285" i="8"/>
  <c r="AH286" i="8"/>
  <c r="AH287" i="8"/>
  <c r="AH288" i="8"/>
  <c r="AH289" i="8"/>
  <c r="AH290" i="8"/>
  <c r="AH291" i="8"/>
  <c r="AH292" i="8"/>
  <c r="AH293" i="8"/>
  <c r="AH294" i="8"/>
  <c r="AH295" i="8"/>
  <c r="AH296" i="8"/>
  <c r="AH297" i="8"/>
  <c r="AH298" i="8"/>
  <c r="AH299" i="8"/>
  <c r="AH300" i="8"/>
  <c r="AH301" i="8"/>
  <c r="AH302" i="8"/>
  <c r="AH303" i="8"/>
  <c r="AH304" i="8"/>
  <c r="AH305" i="8"/>
  <c r="AH306" i="8"/>
  <c r="AH307" i="8"/>
  <c r="AH308" i="8"/>
  <c r="AH309" i="8"/>
  <c r="AH310" i="8"/>
  <c r="AH311" i="8"/>
  <c r="AH312" i="8"/>
  <c r="AH313" i="8"/>
  <c r="AH314" i="8"/>
  <c r="AH315" i="8"/>
  <c r="AH316" i="8"/>
  <c r="AH317" i="8"/>
  <c r="AH318" i="8"/>
  <c r="AH319" i="8"/>
  <c r="AH320" i="8"/>
  <c r="AH321" i="8"/>
  <c r="AH322" i="8"/>
  <c r="AH323" i="8"/>
  <c r="AH324" i="8"/>
  <c r="AH325" i="8"/>
  <c r="AH326" i="8"/>
  <c r="AH327" i="8"/>
  <c r="AH328" i="8"/>
  <c r="AH329" i="8"/>
  <c r="AH330" i="8"/>
  <c r="AH331" i="8"/>
  <c r="AH332" i="8"/>
  <c r="AH333" i="8"/>
  <c r="AH334" i="8"/>
  <c r="AH335" i="8"/>
  <c r="AH336" i="8"/>
  <c r="AH337" i="8"/>
  <c r="AH338" i="8"/>
  <c r="AH339" i="8"/>
  <c r="AH340" i="8"/>
  <c r="AH341" i="8"/>
  <c r="AH342" i="8"/>
  <c r="AH343" i="8"/>
  <c r="AH344" i="8"/>
  <c r="AH345" i="8"/>
  <c r="AH346" i="8"/>
  <c r="AH347" i="8"/>
  <c r="AH348" i="8"/>
  <c r="AH349" i="8"/>
  <c r="AH350" i="8"/>
  <c r="AH351" i="8"/>
  <c r="AH352" i="8"/>
  <c r="AH353" i="8"/>
  <c r="AH354" i="8"/>
  <c r="AH355" i="8"/>
  <c r="AH356" i="8"/>
  <c r="AH357" i="8"/>
  <c r="AH358" i="8"/>
  <c r="AH359" i="8"/>
  <c r="AH360" i="8"/>
  <c r="AH361" i="8"/>
  <c r="AH362" i="8"/>
  <c r="AH363" i="8"/>
  <c r="AH364" i="8"/>
  <c r="AH365" i="8"/>
  <c r="AH366" i="8"/>
  <c r="AH367" i="8"/>
  <c r="AH368" i="8"/>
  <c r="AH369" i="8"/>
  <c r="AH370" i="8"/>
  <c r="AH371" i="8"/>
  <c r="AH372" i="8"/>
  <c r="AH373" i="8"/>
  <c r="AH374" i="8"/>
  <c r="AH375" i="8"/>
  <c r="AH376" i="8"/>
  <c r="AH377" i="8"/>
  <c r="AH378" i="8"/>
  <c r="AH379" i="8"/>
  <c r="AH380" i="8"/>
  <c r="AH381" i="8"/>
  <c r="AH382" i="8"/>
  <c r="AH383" i="8"/>
  <c r="AH384" i="8"/>
  <c r="AH385" i="8"/>
  <c r="AH386" i="8"/>
  <c r="AH387" i="8"/>
  <c r="AH388" i="8"/>
  <c r="AH389" i="8"/>
  <c r="AH390" i="8"/>
  <c r="AH391" i="8"/>
  <c r="AH392" i="8"/>
  <c r="AH393" i="8"/>
  <c r="AH394" i="8"/>
  <c r="AH395" i="8"/>
  <c r="AH396" i="8"/>
  <c r="AH397" i="8"/>
  <c r="AH398" i="8"/>
  <c r="AH399" i="8"/>
  <c r="AH400" i="8"/>
  <c r="AH401" i="8"/>
  <c r="AH402" i="8"/>
  <c r="AH403" i="8"/>
  <c r="AH404" i="8"/>
  <c r="AH405" i="8"/>
  <c r="AH406" i="8"/>
  <c r="AH407" i="8"/>
  <c r="AH408" i="8"/>
  <c r="AH409" i="8"/>
  <c r="AH410" i="8"/>
  <c r="AH411" i="8"/>
  <c r="AH412" i="8"/>
  <c r="AH413" i="8"/>
  <c r="AH414" i="8"/>
  <c r="AH415" i="8"/>
  <c r="AH416" i="8"/>
  <c r="AH417" i="8"/>
  <c r="AH418" i="8"/>
  <c r="AH419" i="8"/>
  <c r="AH420" i="8"/>
  <c r="AH421" i="8"/>
  <c r="AH422" i="8"/>
  <c r="AH423" i="8"/>
  <c r="AH424" i="8"/>
  <c r="AH425" i="8"/>
  <c r="AH426" i="8"/>
  <c r="AH427" i="8"/>
  <c r="AH428" i="8"/>
  <c r="AH429" i="8"/>
  <c r="AH430" i="8"/>
  <c r="AH431" i="8"/>
  <c r="AH432" i="8"/>
  <c r="AH433" i="8"/>
  <c r="AH434" i="8"/>
  <c r="AH435" i="8"/>
  <c r="AH436" i="8"/>
  <c r="AH437" i="8"/>
  <c r="AH438" i="8"/>
  <c r="AH439" i="8"/>
  <c r="AH440" i="8"/>
  <c r="AH441" i="8"/>
  <c r="AH442" i="8"/>
  <c r="AH443" i="8"/>
  <c r="AH444" i="8"/>
  <c r="AH445" i="8"/>
  <c r="AH446" i="8"/>
  <c r="AH447" i="8"/>
  <c r="AH448" i="8"/>
  <c r="AH449" i="8"/>
  <c r="AH450" i="8"/>
  <c r="AH451" i="8"/>
  <c r="AH452" i="8"/>
  <c r="AH453" i="8"/>
  <c r="AH454" i="8"/>
  <c r="AH455" i="8"/>
  <c r="AH456" i="8"/>
  <c r="AH457" i="8"/>
  <c r="AH458" i="8"/>
  <c r="AH459" i="8"/>
  <c r="AH460" i="8"/>
  <c r="AH461" i="8"/>
  <c r="AH462" i="8"/>
  <c r="AH463" i="8"/>
  <c r="AH464" i="8"/>
  <c r="AH465" i="8"/>
  <c r="AH466" i="8"/>
  <c r="AH467" i="8"/>
  <c r="AH468" i="8"/>
  <c r="AH469" i="8"/>
  <c r="AH470" i="8"/>
  <c r="AH471" i="8"/>
  <c r="AH472" i="8"/>
  <c r="AH473" i="8"/>
  <c r="AH474" i="8"/>
  <c r="AH475" i="8"/>
  <c r="AH476" i="8"/>
  <c r="AH477" i="8"/>
  <c r="AH478" i="8"/>
  <c r="AH479" i="8"/>
  <c r="AH480" i="8"/>
  <c r="AH481" i="8"/>
  <c r="AH482" i="8"/>
  <c r="AH483" i="8"/>
  <c r="AH484" i="8"/>
  <c r="AH485" i="8"/>
  <c r="AH486" i="8"/>
  <c r="AH487" i="8"/>
  <c r="AH488" i="8"/>
  <c r="AH489" i="8"/>
  <c r="AH490" i="8"/>
  <c r="AH491" i="8"/>
  <c r="AH492" i="8"/>
  <c r="AH493" i="8"/>
  <c r="AH494" i="8"/>
  <c r="AH495" i="8"/>
  <c r="AH496" i="8"/>
  <c r="AH497" i="8"/>
  <c r="AH498" i="8"/>
  <c r="AH499" i="8"/>
  <c r="AH500" i="8"/>
  <c r="AH501" i="8"/>
  <c r="AH502" i="8"/>
  <c r="AH503" i="8"/>
  <c r="AH504" i="8"/>
  <c r="AH505" i="8"/>
  <c r="AH506" i="8"/>
  <c r="AH507" i="8"/>
  <c r="AH508" i="8"/>
  <c r="AH509" i="8"/>
  <c r="AH510" i="8"/>
  <c r="AH511" i="8"/>
  <c r="AH512" i="8"/>
  <c r="AH513" i="8"/>
  <c r="AH514" i="8"/>
  <c r="AH515" i="8"/>
  <c r="AH516" i="8"/>
  <c r="AH517" i="8"/>
  <c r="AH518" i="8"/>
  <c r="AH519" i="8"/>
  <c r="AH520" i="8"/>
  <c r="AH521" i="8"/>
  <c r="AH522" i="8"/>
  <c r="AH523" i="8"/>
  <c r="AH524" i="8"/>
  <c r="AH525" i="8"/>
  <c r="AH526" i="8"/>
  <c r="AH527" i="8"/>
  <c r="AH528" i="8"/>
  <c r="AH529" i="8"/>
  <c r="AH530" i="8"/>
  <c r="AH531" i="8"/>
  <c r="AH532" i="8"/>
  <c r="AH533" i="8"/>
  <c r="AH534" i="8"/>
  <c r="AH535" i="8"/>
  <c r="AH536" i="8"/>
  <c r="AH537" i="8"/>
  <c r="AH538" i="8"/>
  <c r="AH539" i="8"/>
  <c r="AH540" i="8"/>
  <c r="AH541" i="8"/>
  <c r="AH542" i="8"/>
  <c r="AH543" i="8"/>
  <c r="AH544" i="8"/>
  <c r="AH545" i="8"/>
  <c r="AH546" i="8"/>
  <c r="AH547" i="8"/>
  <c r="AH548" i="8"/>
  <c r="AH549" i="8"/>
  <c r="AH550" i="8"/>
  <c r="AH551" i="8"/>
  <c r="AH552" i="8"/>
  <c r="AH553" i="8"/>
  <c r="AH554" i="8"/>
  <c r="AH555" i="8"/>
  <c r="AH556" i="8"/>
  <c r="AH557" i="8"/>
  <c r="AH558" i="8"/>
  <c r="AH559" i="8"/>
  <c r="AH560" i="8"/>
  <c r="AH561" i="8"/>
  <c r="AH562" i="8"/>
  <c r="AH563" i="8"/>
  <c r="AH564" i="8"/>
  <c r="AH565" i="8"/>
  <c r="AH566" i="8"/>
  <c r="AH567" i="8"/>
  <c r="AH568" i="8"/>
  <c r="AH569" i="8"/>
  <c r="AH570" i="8"/>
  <c r="AH571" i="8"/>
  <c r="AH572" i="8"/>
  <c r="AH573" i="8"/>
  <c r="AH574" i="8"/>
  <c r="AH575" i="8"/>
  <c r="AH576" i="8"/>
  <c r="AH577" i="8"/>
  <c r="AH578" i="8"/>
  <c r="AH579" i="8"/>
  <c r="AH580" i="8"/>
  <c r="AH581" i="8"/>
  <c r="AH582" i="8"/>
  <c r="AH583" i="8"/>
  <c r="AH584" i="8"/>
  <c r="AH585" i="8"/>
  <c r="AH586" i="8"/>
  <c r="AH587" i="8"/>
  <c r="AH588" i="8"/>
  <c r="AH589" i="8"/>
  <c r="AH590" i="8"/>
  <c r="AH591" i="8"/>
  <c r="AH592" i="8"/>
  <c r="AH593" i="8"/>
  <c r="AH594" i="8"/>
  <c r="AH595" i="8"/>
  <c r="AH596" i="8"/>
  <c r="AH597" i="8"/>
  <c r="AH598" i="8"/>
  <c r="AH599" i="8"/>
  <c r="AH600" i="8"/>
  <c r="AH601" i="8"/>
  <c r="AH602" i="8"/>
  <c r="AH603" i="8"/>
  <c r="AH604" i="8"/>
  <c r="AH605" i="8"/>
  <c r="AH606" i="8"/>
  <c r="AH607" i="8"/>
  <c r="AH608" i="8"/>
  <c r="AH609" i="8"/>
  <c r="AH610" i="8"/>
  <c r="AH611" i="8"/>
  <c r="AH612" i="8"/>
  <c r="AH613" i="8"/>
  <c r="AH614" i="8"/>
  <c r="AH615" i="8"/>
  <c r="AH616" i="8"/>
  <c r="AH617" i="8"/>
  <c r="AH618" i="8"/>
  <c r="AH619" i="8"/>
  <c r="AH620" i="8"/>
  <c r="AH621" i="8"/>
  <c r="AH622" i="8"/>
  <c r="AH623" i="8"/>
  <c r="AH624" i="8"/>
  <c r="AH625" i="8"/>
  <c r="AH626" i="8"/>
  <c r="AH627" i="8"/>
  <c r="AH628" i="8"/>
  <c r="AH629" i="8"/>
  <c r="AH630" i="8"/>
  <c r="AH631" i="8"/>
  <c r="AH632" i="8"/>
  <c r="AH633" i="8"/>
  <c r="AH634" i="8"/>
  <c r="AH635" i="8"/>
  <c r="AH636" i="8"/>
  <c r="AH637" i="8"/>
  <c r="AH638" i="8"/>
  <c r="AH639" i="8"/>
  <c r="AH640" i="8"/>
  <c r="AH641" i="8"/>
  <c r="AH642" i="8"/>
  <c r="AH643" i="8"/>
  <c r="AH644" i="8"/>
  <c r="AH645" i="8"/>
  <c r="AH646" i="8"/>
  <c r="AH647" i="8"/>
  <c r="AH648" i="8"/>
  <c r="AH649" i="8"/>
  <c r="AH650" i="8"/>
  <c r="AH651" i="8"/>
  <c r="AH652" i="8"/>
  <c r="AH653" i="8"/>
  <c r="AH654" i="8"/>
  <c r="AH655" i="8"/>
  <c r="AH656" i="8"/>
  <c r="AH657" i="8"/>
  <c r="AH658" i="8"/>
  <c r="AH659" i="8"/>
  <c r="AH660" i="8"/>
  <c r="AH661" i="8"/>
  <c r="AH662" i="8"/>
  <c r="AH663" i="8"/>
  <c r="AH664" i="8"/>
  <c r="AH665" i="8"/>
  <c r="AH666" i="8"/>
  <c r="AH667" i="8"/>
  <c r="AH668" i="8"/>
  <c r="AH669" i="8"/>
  <c r="AH670" i="8"/>
  <c r="AH671" i="8"/>
  <c r="AH672" i="8"/>
  <c r="AH673" i="8"/>
  <c r="AH674" i="8"/>
  <c r="AH675" i="8"/>
  <c r="AH676" i="8"/>
  <c r="AH677" i="8"/>
  <c r="AH678" i="8"/>
  <c r="AH679" i="8"/>
  <c r="AH680" i="8"/>
  <c r="AH681" i="8"/>
  <c r="AH682" i="8"/>
  <c r="AH683" i="8"/>
  <c r="AH684" i="8"/>
  <c r="AH685" i="8"/>
  <c r="AH686" i="8"/>
  <c r="AH687" i="8"/>
  <c r="AH688" i="8"/>
  <c r="AH689" i="8"/>
  <c r="AH690" i="8"/>
  <c r="AH691" i="8"/>
  <c r="AH692" i="8"/>
  <c r="AH693" i="8"/>
  <c r="AH694" i="8"/>
  <c r="AH695" i="8"/>
  <c r="AH696" i="8"/>
  <c r="AH697" i="8"/>
  <c r="AH698" i="8"/>
  <c r="AH699" i="8"/>
  <c r="AH700" i="8"/>
  <c r="AH701" i="8"/>
  <c r="AH702" i="8"/>
  <c r="AH703" i="8"/>
  <c r="AH704" i="8"/>
  <c r="AH705" i="8"/>
  <c r="AH706" i="8"/>
  <c r="AH707" i="8"/>
  <c r="AH708" i="8"/>
  <c r="AH709" i="8"/>
  <c r="AH710" i="8"/>
  <c r="AH711" i="8"/>
  <c r="AH712" i="8"/>
  <c r="AH713" i="8"/>
  <c r="AH714" i="8"/>
  <c r="AH715" i="8"/>
  <c r="AH716" i="8"/>
  <c r="AH717" i="8"/>
  <c r="AH718" i="8"/>
  <c r="AH719" i="8"/>
  <c r="AH720" i="8"/>
  <c r="AH721" i="8"/>
  <c r="AH722" i="8"/>
  <c r="AH723" i="8"/>
  <c r="AH724" i="8"/>
  <c r="AH725" i="8"/>
  <c r="AH726" i="8"/>
  <c r="AH727" i="8"/>
  <c r="AH728" i="8"/>
  <c r="AH729" i="8"/>
  <c r="AH730" i="8"/>
  <c r="AH731" i="8"/>
  <c r="AH732" i="8"/>
  <c r="AH733" i="8"/>
  <c r="AH734" i="8"/>
  <c r="AH735" i="8"/>
  <c r="AH736" i="8"/>
  <c r="AH737" i="8"/>
  <c r="AH738" i="8"/>
  <c r="AH739" i="8"/>
  <c r="AH740" i="8"/>
  <c r="AH741" i="8"/>
  <c r="AH742" i="8"/>
  <c r="AH743" i="8"/>
  <c r="AH744" i="8"/>
  <c r="AH745" i="8"/>
  <c r="AH746" i="8"/>
  <c r="AH747" i="8"/>
  <c r="AH748" i="8"/>
  <c r="AH749" i="8"/>
  <c r="AH750" i="8"/>
  <c r="AH751" i="8"/>
  <c r="AH752" i="8"/>
  <c r="AH753" i="8"/>
  <c r="AH754" i="8"/>
  <c r="AH755" i="8"/>
  <c r="AH756" i="8"/>
  <c r="AH757" i="8"/>
  <c r="AH758" i="8"/>
  <c r="AH759" i="8"/>
  <c r="AH760" i="8"/>
  <c r="AH761" i="8"/>
  <c r="AH762" i="8"/>
  <c r="AH763" i="8"/>
  <c r="AH764" i="8"/>
  <c r="AH765" i="8"/>
  <c r="AH766" i="8"/>
  <c r="AH767" i="8"/>
  <c r="AH768" i="8"/>
  <c r="AH769" i="8"/>
  <c r="AH770" i="8"/>
  <c r="AH771" i="8"/>
  <c r="AH772" i="8"/>
  <c r="AH773" i="8"/>
  <c r="AH774" i="8"/>
  <c r="AH775" i="8"/>
  <c r="AH776" i="8"/>
  <c r="AH777" i="8"/>
  <c r="AH778" i="8"/>
  <c r="AH779" i="8"/>
  <c r="AH780" i="8"/>
  <c r="AH781" i="8"/>
  <c r="AH782" i="8"/>
  <c r="AH783" i="8"/>
  <c r="AH784" i="8"/>
  <c r="AH785" i="8"/>
  <c r="AH786" i="8"/>
  <c r="AH787" i="8"/>
  <c r="AH788" i="8"/>
  <c r="AH789" i="8"/>
  <c r="AH790" i="8"/>
  <c r="AH791" i="8"/>
  <c r="AH792" i="8"/>
  <c r="AH793" i="8"/>
  <c r="AH794" i="8"/>
  <c r="AH795" i="8"/>
  <c r="AH796" i="8"/>
  <c r="AH797" i="8"/>
  <c r="AH798" i="8"/>
  <c r="AH799" i="8"/>
  <c r="AH800" i="8"/>
  <c r="AH801" i="8"/>
  <c r="AH802" i="8"/>
  <c r="AH803" i="8"/>
  <c r="AH804" i="8"/>
  <c r="AH805" i="8"/>
  <c r="AH806" i="8"/>
  <c r="AH807" i="8"/>
  <c r="AH808" i="8"/>
  <c r="AH809" i="8"/>
  <c r="AH810" i="8"/>
  <c r="AH811" i="8"/>
  <c r="AH812" i="8"/>
  <c r="AH813" i="8"/>
  <c r="AH814" i="8"/>
  <c r="AH815" i="8"/>
  <c r="AH816" i="8"/>
  <c r="AH817" i="8"/>
  <c r="AH818" i="8"/>
  <c r="AH819" i="8"/>
  <c r="AH820" i="8"/>
  <c r="AH821" i="8"/>
  <c r="AH822" i="8"/>
  <c r="AH823" i="8"/>
  <c r="AH824" i="8"/>
  <c r="AH825" i="8"/>
  <c r="AH826" i="8"/>
  <c r="AH827" i="8"/>
  <c r="AH828" i="8"/>
  <c r="AH829" i="8"/>
  <c r="AH830" i="8"/>
  <c r="AH831" i="8"/>
  <c r="AH832" i="8"/>
  <c r="AH833" i="8"/>
  <c r="AH834" i="8"/>
  <c r="AH835" i="8"/>
  <c r="AH836" i="8"/>
  <c r="AH837" i="8"/>
  <c r="AH838" i="8"/>
  <c r="AH839" i="8"/>
  <c r="AH840" i="8"/>
  <c r="AH841" i="8"/>
  <c r="AH842" i="8"/>
  <c r="AH843" i="8"/>
  <c r="AH844" i="8"/>
  <c r="AH845" i="8"/>
  <c r="AH846" i="8"/>
  <c r="AH847" i="8"/>
  <c r="AH848" i="8"/>
  <c r="AH849" i="8"/>
  <c r="AH850" i="8"/>
  <c r="AH851" i="8"/>
  <c r="AH852" i="8"/>
  <c r="AH853" i="8"/>
  <c r="AH854" i="8"/>
  <c r="AH855" i="8"/>
  <c r="AH856" i="8"/>
  <c r="AH857" i="8"/>
  <c r="AH858" i="8"/>
  <c r="AH859" i="8"/>
  <c r="AH860" i="8"/>
  <c r="AH861" i="8"/>
  <c r="AH862" i="8"/>
  <c r="AH863" i="8"/>
  <c r="AH864" i="8"/>
  <c r="AH865" i="8"/>
  <c r="AH866" i="8"/>
  <c r="AH867" i="8"/>
  <c r="AH868" i="8"/>
  <c r="AH869" i="8"/>
  <c r="AH870" i="8"/>
  <c r="AH871" i="8"/>
  <c r="AH872" i="8"/>
  <c r="AH873" i="8"/>
  <c r="AH874" i="8"/>
  <c r="AH875" i="8"/>
  <c r="AH876" i="8"/>
  <c r="AH877" i="8"/>
  <c r="AH878" i="8"/>
  <c r="AH879" i="8"/>
  <c r="AH880" i="8"/>
  <c r="AH881" i="8"/>
  <c r="AH882" i="8"/>
  <c r="AH883" i="8"/>
  <c r="AH884" i="8"/>
  <c r="AH885" i="8"/>
  <c r="AH886" i="8"/>
  <c r="AH887" i="8"/>
  <c r="AH888" i="8"/>
  <c r="AH889" i="8"/>
  <c r="AH890" i="8"/>
  <c r="AH891" i="8"/>
  <c r="AH892" i="8"/>
  <c r="AH893" i="8"/>
  <c r="AH894" i="8"/>
  <c r="AH895" i="8"/>
  <c r="AH896" i="8"/>
  <c r="AH897" i="8"/>
  <c r="AH898" i="8"/>
  <c r="AH899" i="8"/>
  <c r="AH900" i="8"/>
  <c r="AH901" i="8"/>
  <c r="AH902" i="8"/>
  <c r="AH903" i="8"/>
  <c r="AH904" i="8"/>
  <c r="AH905" i="8"/>
  <c r="AH906" i="8"/>
  <c r="AH907" i="8"/>
  <c r="AH908" i="8"/>
  <c r="AH909" i="8"/>
  <c r="AH910" i="8"/>
  <c r="AH911" i="8"/>
  <c r="AH912" i="8"/>
  <c r="AH913" i="8"/>
  <c r="AH914" i="8"/>
  <c r="AH915" i="8"/>
  <c r="AH916" i="8"/>
  <c r="AH917" i="8"/>
  <c r="AH918" i="8"/>
  <c r="AH919" i="8"/>
  <c r="AH920" i="8"/>
  <c r="AH921" i="8"/>
  <c r="AH922" i="8"/>
  <c r="AH923" i="8"/>
  <c r="AH924" i="8"/>
  <c r="AH925" i="8"/>
  <c r="AH926" i="8"/>
  <c r="AH927" i="8"/>
  <c r="AH928" i="8"/>
  <c r="AH929" i="8"/>
  <c r="AH930" i="8"/>
  <c r="AH931" i="8"/>
  <c r="AH932" i="8"/>
  <c r="AH933" i="8"/>
  <c r="AH934" i="8"/>
  <c r="AH935" i="8"/>
  <c r="AH936" i="8"/>
  <c r="AH937" i="8"/>
  <c r="AH938" i="8"/>
  <c r="AH939" i="8"/>
  <c r="AH940" i="8"/>
  <c r="AH941" i="8"/>
  <c r="AH942" i="8"/>
  <c r="AH943" i="8"/>
  <c r="AH944" i="8"/>
  <c r="AH945" i="8"/>
  <c r="AH946" i="8"/>
  <c r="AH947" i="8"/>
  <c r="AH948" i="8"/>
  <c r="AH949" i="8"/>
  <c r="AH950" i="8"/>
  <c r="AH951" i="8"/>
  <c r="AH952" i="8"/>
  <c r="AH953" i="8"/>
  <c r="AH954" i="8"/>
  <c r="AH955" i="8"/>
  <c r="AH956" i="8"/>
  <c r="AH957" i="8"/>
  <c r="AH958" i="8"/>
  <c r="AH959" i="8"/>
  <c r="AH960" i="8"/>
  <c r="AH961" i="8"/>
  <c r="AH962" i="8"/>
  <c r="AH963" i="8"/>
  <c r="AH964" i="8"/>
  <c r="AH965" i="8"/>
  <c r="AH966" i="8"/>
  <c r="AH967" i="8"/>
  <c r="AH968" i="8"/>
  <c r="AH969" i="8"/>
  <c r="AH970" i="8"/>
  <c r="AH971" i="8"/>
  <c r="AH972" i="8"/>
  <c r="AH973" i="8"/>
  <c r="AH974" i="8"/>
  <c r="AH975" i="8"/>
  <c r="AH976" i="8"/>
  <c r="AH977" i="8"/>
  <c r="AH978" i="8"/>
  <c r="AH979" i="8"/>
  <c r="AH980" i="8"/>
  <c r="AH981" i="8"/>
  <c r="AH982" i="8"/>
  <c r="AH983" i="8"/>
  <c r="AH984" i="8"/>
  <c r="AH985" i="8"/>
  <c r="AH986" i="8"/>
  <c r="AH987" i="8"/>
  <c r="AH988" i="8"/>
  <c r="AH989" i="8"/>
  <c r="AH990" i="8"/>
  <c r="AH991" i="8"/>
  <c r="AH992" i="8"/>
  <c r="AH993" i="8"/>
  <c r="AH994" i="8"/>
  <c r="AH995" i="8"/>
  <c r="AH996" i="8"/>
  <c r="AH997" i="8"/>
  <c r="AH998" i="8"/>
  <c r="AH999" i="8"/>
  <c r="AH1000" i="8"/>
  <c r="AH1001" i="8"/>
  <c r="AH1002" i="8"/>
  <c r="AH1003" i="8"/>
  <c r="AH1004" i="8"/>
  <c r="AH1005" i="8"/>
  <c r="AH1006" i="8"/>
  <c r="AH1007" i="8"/>
  <c r="AH1008" i="8"/>
  <c r="AH1009" i="8"/>
  <c r="AH1010" i="8"/>
  <c r="AH1011" i="8"/>
  <c r="AH1012" i="8"/>
  <c r="AH1013" i="8"/>
  <c r="AH1014" i="8"/>
  <c r="AH1015" i="8"/>
  <c r="AH1016" i="8"/>
  <c r="AH1017" i="8"/>
  <c r="AH1018" i="8"/>
  <c r="AH1019" i="8"/>
  <c r="AH1020" i="8"/>
  <c r="AF15" i="8" l="1"/>
  <c r="AD633" i="8" l="1"/>
  <c r="AF633" i="8"/>
  <c r="AE633" i="8" s="1"/>
  <c r="AG633" i="8"/>
  <c r="AD617" i="8"/>
  <c r="AD173" i="8" l="1"/>
  <c r="AG173" i="8"/>
  <c r="AD367" i="8"/>
  <c r="AF367" i="8"/>
  <c r="AE367" i="8" s="1"/>
  <c r="AG367" i="8"/>
  <c r="AD487" i="8"/>
  <c r="AD488" i="8"/>
  <c r="AD489" i="8"/>
  <c r="AD490" i="8"/>
  <c r="AD491" i="8"/>
  <c r="AD492" i="8"/>
  <c r="AD493" i="8"/>
  <c r="AD494" i="8"/>
  <c r="AD495" i="8"/>
  <c r="AD496" i="8"/>
  <c r="AD497" i="8"/>
  <c r="AD498" i="8"/>
  <c r="AD499" i="8"/>
  <c r="AD500" i="8"/>
  <c r="AD501" i="8"/>
  <c r="AD502" i="8"/>
  <c r="AD503" i="8"/>
  <c r="AD504" i="8"/>
  <c r="AD505" i="8"/>
  <c r="AD506" i="8"/>
  <c r="AD507" i="8"/>
  <c r="AD508" i="8"/>
  <c r="AD509" i="8"/>
  <c r="AD510" i="8"/>
  <c r="AD511" i="8"/>
  <c r="AD512" i="8"/>
  <c r="AD513" i="8"/>
  <c r="AD514" i="8"/>
  <c r="AD515" i="8"/>
  <c r="AD516" i="8"/>
  <c r="AD517" i="8"/>
  <c r="AD518" i="8"/>
  <c r="AD519" i="8"/>
  <c r="AD520" i="8"/>
  <c r="AD521" i="8"/>
  <c r="AD522" i="8"/>
  <c r="AD523" i="8"/>
  <c r="AD524" i="8"/>
  <c r="AD525" i="8"/>
  <c r="AD526" i="8"/>
  <c r="AD527" i="8"/>
  <c r="AD528" i="8"/>
  <c r="AD529" i="8"/>
  <c r="AD530" i="8"/>
  <c r="AD531" i="8"/>
  <c r="AD532" i="8"/>
  <c r="AD533" i="8"/>
  <c r="AD534" i="8"/>
  <c r="AD535" i="8"/>
  <c r="AD536" i="8"/>
  <c r="AD537" i="8"/>
  <c r="AD538" i="8"/>
  <c r="AD539" i="8"/>
  <c r="AD540" i="8"/>
  <c r="AD541" i="8"/>
  <c r="AD542" i="8"/>
  <c r="AD543" i="8"/>
  <c r="AD544" i="8"/>
  <c r="AD545" i="8"/>
  <c r="AD546" i="8"/>
  <c r="AD547" i="8"/>
  <c r="AD548" i="8"/>
  <c r="AD549" i="8"/>
  <c r="AD550" i="8"/>
  <c r="AD551" i="8"/>
  <c r="AD552" i="8"/>
  <c r="AD553" i="8"/>
  <c r="AD554" i="8"/>
  <c r="AD555" i="8"/>
  <c r="AD556" i="8"/>
  <c r="AD557" i="8"/>
  <c r="AF487" i="8"/>
  <c r="AE487" i="8" s="1"/>
  <c r="AF488" i="8"/>
  <c r="AE488" i="8" s="1"/>
  <c r="AF489" i="8"/>
  <c r="AE489" i="8" s="1"/>
  <c r="AF490" i="8"/>
  <c r="AE490" i="8" s="1"/>
  <c r="AF491" i="8"/>
  <c r="AE491" i="8" s="1"/>
  <c r="AF492" i="8"/>
  <c r="AE492" i="8" s="1"/>
  <c r="AF493" i="8"/>
  <c r="AE493" i="8" s="1"/>
  <c r="AF494" i="8"/>
  <c r="AE494" i="8" s="1"/>
  <c r="AF495" i="8"/>
  <c r="AE495" i="8" s="1"/>
  <c r="AF496" i="8"/>
  <c r="AE496" i="8" s="1"/>
  <c r="AF497" i="8"/>
  <c r="AE497" i="8" s="1"/>
  <c r="AF498" i="8"/>
  <c r="AE498" i="8" s="1"/>
  <c r="AF499" i="8"/>
  <c r="AE499" i="8" s="1"/>
  <c r="AF500" i="8"/>
  <c r="AE500" i="8" s="1"/>
  <c r="AF501" i="8"/>
  <c r="AE501" i="8" s="1"/>
  <c r="AF502" i="8"/>
  <c r="AE502" i="8" s="1"/>
  <c r="AF503" i="8"/>
  <c r="AE503" i="8" s="1"/>
  <c r="AF504" i="8"/>
  <c r="AE504" i="8" s="1"/>
  <c r="AF505" i="8"/>
  <c r="AE505" i="8" s="1"/>
  <c r="AF506" i="8"/>
  <c r="AE506" i="8" s="1"/>
  <c r="AF507" i="8"/>
  <c r="AE507" i="8" s="1"/>
  <c r="AF508" i="8"/>
  <c r="AE508" i="8" s="1"/>
  <c r="AF509" i="8"/>
  <c r="AE509" i="8" s="1"/>
  <c r="AF510" i="8"/>
  <c r="AE510" i="8" s="1"/>
  <c r="AF511" i="8"/>
  <c r="AE511" i="8" s="1"/>
  <c r="AF512" i="8"/>
  <c r="AE512" i="8" s="1"/>
  <c r="AF513" i="8"/>
  <c r="AE513" i="8" s="1"/>
  <c r="AF514" i="8"/>
  <c r="AE514" i="8" s="1"/>
  <c r="AF515" i="8"/>
  <c r="AE515" i="8" s="1"/>
  <c r="AF516" i="8"/>
  <c r="AE516" i="8" s="1"/>
  <c r="AF517" i="8"/>
  <c r="AE517" i="8" s="1"/>
  <c r="AF518" i="8"/>
  <c r="AE518" i="8" s="1"/>
  <c r="AF519" i="8"/>
  <c r="AE519" i="8" s="1"/>
  <c r="AF520" i="8"/>
  <c r="AE520" i="8" s="1"/>
  <c r="AF521" i="8"/>
  <c r="AE521" i="8" s="1"/>
  <c r="AF522" i="8"/>
  <c r="AE522" i="8" s="1"/>
  <c r="AF523" i="8"/>
  <c r="AE523" i="8" s="1"/>
  <c r="AF524" i="8"/>
  <c r="AE524" i="8" s="1"/>
  <c r="AF525" i="8"/>
  <c r="AE525" i="8" s="1"/>
  <c r="AF526" i="8"/>
  <c r="AE526" i="8" s="1"/>
  <c r="AF527" i="8"/>
  <c r="AE527" i="8" s="1"/>
  <c r="AF528" i="8"/>
  <c r="AE528" i="8" s="1"/>
  <c r="AF529" i="8"/>
  <c r="AE529" i="8" s="1"/>
  <c r="AF530" i="8"/>
  <c r="AE530" i="8" s="1"/>
  <c r="AF531" i="8"/>
  <c r="AE531" i="8" s="1"/>
  <c r="AF532" i="8"/>
  <c r="AE532" i="8" s="1"/>
  <c r="AF533" i="8"/>
  <c r="AE533" i="8" s="1"/>
  <c r="AF534" i="8"/>
  <c r="AE534" i="8" s="1"/>
  <c r="AF535" i="8"/>
  <c r="AE535" i="8" s="1"/>
  <c r="AF536" i="8"/>
  <c r="AE536" i="8" s="1"/>
  <c r="AF537" i="8"/>
  <c r="AE537" i="8" s="1"/>
  <c r="AF538" i="8"/>
  <c r="AE538" i="8" s="1"/>
  <c r="AF539" i="8"/>
  <c r="AE539" i="8" s="1"/>
  <c r="AF540" i="8"/>
  <c r="AE540" i="8" s="1"/>
  <c r="AF541" i="8"/>
  <c r="AE541" i="8" s="1"/>
  <c r="AF542" i="8"/>
  <c r="AE542" i="8" s="1"/>
  <c r="AF543" i="8"/>
  <c r="AE543" i="8" s="1"/>
  <c r="AF544" i="8"/>
  <c r="AE544" i="8" s="1"/>
  <c r="AF545" i="8"/>
  <c r="AE545" i="8" s="1"/>
  <c r="AF546" i="8"/>
  <c r="AE546" i="8" s="1"/>
  <c r="AF547" i="8"/>
  <c r="AE547" i="8" s="1"/>
  <c r="AF548" i="8"/>
  <c r="AE548" i="8" s="1"/>
  <c r="AF549" i="8"/>
  <c r="AE549" i="8" s="1"/>
  <c r="AF550" i="8"/>
  <c r="AE550" i="8" s="1"/>
  <c r="AF551" i="8"/>
  <c r="AE551" i="8" s="1"/>
  <c r="AF552" i="8"/>
  <c r="AE552" i="8" s="1"/>
  <c r="AF553" i="8"/>
  <c r="AE553" i="8" s="1"/>
  <c r="AF554" i="8"/>
  <c r="AE554" i="8" s="1"/>
  <c r="AF555" i="8"/>
  <c r="AE555" i="8" s="1"/>
  <c r="AF556" i="8"/>
  <c r="AE556" i="8" s="1"/>
  <c r="AF557" i="8"/>
  <c r="AE557" i="8" s="1"/>
  <c r="AD455" i="8" l="1"/>
  <c r="AG455" i="8"/>
  <c r="AD456" i="8"/>
  <c r="AG456" i="8"/>
  <c r="AD457" i="8"/>
  <c r="AG457" i="8"/>
  <c r="AD458" i="8"/>
  <c r="AG458" i="8"/>
  <c r="AD459" i="8"/>
  <c r="AG459" i="8"/>
  <c r="AD460" i="8"/>
  <c r="AG460" i="8"/>
  <c r="AD461" i="8"/>
  <c r="AG461" i="8"/>
  <c r="AD462" i="8"/>
  <c r="AG462" i="8"/>
  <c r="AD463" i="8"/>
  <c r="AG463" i="8"/>
  <c r="AD464" i="8"/>
  <c r="AG464" i="8"/>
  <c r="AD465" i="8"/>
  <c r="AG465" i="8"/>
  <c r="AD466" i="8"/>
  <c r="AG466" i="8"/>
  <c r="AD467" i="8"/>
  <c r="AG467" i="8"/>
  <c r="AD468" i="8"/>
  <c r="AG468" i="8"/>
  <c r="AD469" i="8"/>
  <c r="AG469" i="8"/>
  <c r="AD368" i="8" l="1"/>
  <c r="AD369" i="8"/>
  <c r="AD370" i="8"/>
  <c r="AD371" i="8"/>
  <c r="AD372" i="8"/>
  <c r="AD373" i="8"/>
  <c r="AD374" i="8"/>
  <c r="AD375" i="8"/>
  <c r="AD376" i="8"/>
  <c r="AD377" i="8"/>
  <c r="AD378" i="8"/>
  <c r="AD379" i="8"/>
  <c r="AD380" i="8"/>
  <c r="AD381" i="8"/>
  <c r="AD382" i="8"/>
  <c r="AD383" i="8"/>
  <c r="AD384" i="8"/>
  <c r="AD385" i="8"/>
  <c r="AD386" i="8"/>
  <c r="AD387" i="8"/>
  <c r="AD388" i="8"/>
  <c r="AD389" i="8"/>
  <c r="AD390" i="8"/>
  <c r="AD391" i="8"/>
  <c r="AD392" i="8"/>
  <c r="AD393" i="8"/>
  <c r="AD394" i="8"/>
  <c r="AD395" i="8"/>
  <c r="AD396" i="8"/>
  <c r="AD397" i="8"/>
  <c r="AD398" i="8"/>
  <c r="AD399" i="8"/>
  <c r="AD400" i="8"/>
  <c r="AD401" i="8"/>
  <c r="AD402" i="8"/>
  <c r="AD403" i="8"/>
  <c r="AD404" i="8"/>
  <c r="AD152" i="8" l="1"/>
  <c r="AD153" i="8"/>
  <c r="AD154" i="8"/>
  <c r="AD155" i="8"/>
  <c r="AD156" i="8"/>
  <c r="AD157" i="8"/>
  <c r="AD158" i="8"/>
  <c r="AD159" i="8"/>
  <c r="AD160" i="8"/>
  <c r="AD161" i="8"/>
  <c r="AD162" i="8"/>
  <c r="AD163" i="8"/>
  <c r="AD164" i="8"/>
  <c r="AD165" i="8"/>
  <c r="AD166" i="8"/>
  <c r="AD167" i="8"/>
  <c r="AD168" i="8"/>
  <c r="AD169" i="8"/>
  <c r="AD170" i="8"/>
  <c r="AD171" i="8"/>
  <c r="AD172" i="8"/>
  <c r="AD174" i="8"/>
  <c r="AD175" i="8"/>
  <c r="AD176" i="8"/>
  <c r="AD177" i="8"/>
  <c r="AD178" i="8"/>
  <c r="AD179" i="8"/>
  <c r="AD180" i="8"/>
  <c r="AD181" i="8"/>
  <c r="AD182" i="8"/>
  <c r="AD183" i="8"/>
  <c r="AD184" i="8"/>
  <c r="AD185" i="8"/>
  <c r="AD186" i="8"/>
  <c r="AD187" i="8"/>
  <c r="AD188" i="8"/>
  <c r="AD189" i="8"/>
  <c r="AD190" i="8"/>
  <c r="AD191" i="8"/>
  <c r="AD192" i="8"/>
  <c r="AD193" i="8"/>
  <c r="AD194" i="8"/>
  <c r="AD195" i="8"/>
  <c r="AD196" i="8"/>
  <c r="AD197" i="8"/>
  <c r="AD198" i="8"/>
  <c r="AD199" i="8"/>
  <c r="AD200" i="8"/>
  <c r="AD201" i="8"/>
  <c r="AD202" i="8"/>
  <c r="AD203" i="8"/>
  <c r="AD204" i="8"/>
  <c r="AD205" i="8"/>
  <c r="AD206" i="8"/>
  <c r="AD207" i="8"/>
  <c r="AD208" i="8"/>
  <c r="AD209" i="8"/>
  <c r="AD210" i="8"/>
  <c r="AD211" i="8"/>
  <c r="AD212" i="8"/>
  <c r="AD213" i="8"/>
  <c r="AD214" i="8"/>
  <c r="AD215" i="8"/>
  <c r="AD216" i="8"/>
  <c r="AD217" i="8"/>
  <c r="AD218" i="8"/>
  <c r="AD219" i="8"/>
  <c r="AD220" i="8"/>
  <c r="AD221" i="8"/>
  <c r="AD222" i="8"/>
  <c r="AD223" i="8"/>
  <c r="AD224" i="8"/>
  <c r="AD225" i="8"/>
  <c r="AD226" i="8"/>
  <c r="AD227" i="8"/>
  <c r="AD228" i="8"/>
  <c r="AD229" i="8"/>
  <c r="AD230" i="8"/>
  <c r="AD231" i="8"/>
  <c r="AD232" i="8"/>
  <c r="AD233" i="8"/>
  <c r="AD234" i="8"/>
  <c r="AD235" i="8"/>
  <c r="AD236" i="8"/>
  <c r="AD237" i="8"/>
  <c r="AD238" i="8"/>
  <c r="AD239" i="8"/>
  <c r="AD240" i="8"/>
  <c r="AD241" i="8"/>
  <c r="AD242" i="8"/>
  <c r="AD243" i="8"/>
  <c r="AD244" i="8"/>
  <c r="AD245" i="8"/>
  <c r="AD246" i="8"/>
  <c r="AD247" i="8"/>
  <c r="AD248" i="8"/>
  <c r="AD249" i="8"/>
  <c r="AD250" i="8"/>
  <c r="AD251" i="8"/>
  <c r="AD252" i="8"/>
  <c r="AD253" i="8"/>
  <c r="AD254" i="8"/>
  <c r="AD255" i="8"/>
  <c r="AD256" i="8"/>
  <c r="AD257" i="8"/>
  <c r="AD258" i="8"/>
  <c r="AD259" i="8"/>
  <c r="AD260" i="8"/>
  <c r="AD261" i="8"/>
  <c r="AD262" i="8"/>
  <c r="AD263" i="8"/>
  <c r="AD264" i="8"/>
  <c r="AD265" i="8"/>
  <c r="AD266" i="8"/>
  <c r="AD267" i="8"/>
  <c r="AD268" i="8"/>
  <c r="AD269" i="8"/>
  <c r="AD270" i="8"/>
  <c r="AD271" i="8"/>
  <c r="AD272" i="8"/>
  <c r="AD273" i="8"/>
  <c r="AD274" i="8"/>
  <c r="AD275" i="8"/>
  <c r="AD276" i="8"/>
  <c r="AD277" i="8"/>
  <c r="AD278" i="8"/>
  <c r="AD279" i="8"/>
  <c r="AD280" i="8"/>
  <c r="AD281" i="8"/>
  <c r="AD282" i="8"/>
  <c r="AD283" i="8"/>
  <c r="AD284" i="8"/>
  <c r="AD285" i="8"/>
  <c r="AD286" i="8"/>
  <c r="AD287" i="8"/>
  <c r="AD288" i="8"/>
  <c r="AD289" i="8"/>
  <c r="AD290" i="8"/>
  <c r="AD291" i="8"/>
  <c r="AD292" i="8"/>
  <c r="AD293" i="8"/>
  <c r="AD294" i="8"/>
  <c r="AD295" i="8"/>
  <c r="AD296" i="8"/>
  <c r="AD297" i="8"/>
  <c r="AD298" i="8"/>
  <c r="AF254" i="8" l="1"/>
  <c r="AE254" i="8" s="1"/>
  <c r="AG254" i="8"/>
  <c r="AF255" i="8"/>
  <c r="AE255" i="8" s="1"/>
  <c r="AG255" i="8"/>
  <c r="AF256" i="8"/>
  <c r="AE256" i="8" s="1"/>
  <c r="AG256" i="8"/>
  <c r="AD412" i="8"/>
  <c r="AD413" i="8"/>
  <c r="AD414" i="8"/>
  <c r="AD415" i="8"/>
  <c r="AD416" i="8"/>
  <c r="AD417" i="8"/>
  <c r="AD418" i="8"/>
  <c r="AD419" i="8"/>
  <c r="AD420" i="8"/>
  <c r="AD421" i="8"/>
  <c r="AD422" i="8"/>
  <c r="AD423" i="8"/>
  <c r="AD424" i="8"/>
  <c r="AD425" i="8"/>
  <c r="AD426" i="8"/>
  <c r="AD427" i="8"/>
  <c r="AD428" i="8"/>
  <c r="AD429" i="8"/>
  <c r="AD430" i="8"/>
  <c r="AD431" i="8"/>
  <c r="AD432" i="8"/>
  <c r="AD433" i="8"/>
  <c r="AD434" i="8"/>
  <c r="AD435" i="8"/>
  <c r="AD436" i="8"/>
  <c r="AD437" i="8"/>
  <c r="AD438" i="8"/>
  <c r="AD439" i="8"/>
  <c r="AD440" i="8"/>
  <c r="AD441" i="8"/>
  <c r="AD442" i="8"/>
  <c r="AD443" i="8"/>
  <c r="AD444" i="8"/>
  <c r="AD445" i="8"/>
  <c r="AD446" i="8"/>
  <c r="AD447" i="8"/>
  <c r="AD448" i="8"/>
  <c r="AD449" i="8"/>
  <c r="AD450" i="8"/>
  <c r="AD451" i="8"/>
  <c r="AD452" i="8"/>
  <c r="AD453" i="8"/>
  <c r="AD454" i="8"/>
  <c r="AD470" i="8"/>
  <c r="AD471" i="8"/>
  <c r="AD472" i="8"/>
  <c r="AD473" i="8"/>
  <c r="AD474" i="8"/>
  <c r="AD475" i="8"/>
  <c r="AD476" i="8"/>
  <c r="AD477" i="8"/>
  <c r="AD478" i="8"/>
  <c r="AD479" i="8"/>
  <c r="AD480" i="8"/>
  <c r="AD481" i="8"/>
  <c r="AD482" i="8"/>
  <c r="AD483" i="8"/>
  <c r="AD484" i="8"/>
  <c r="AD485" i="8"/>
  <c r="AD486" i="8"/>
  <c r="AD558" i="8"/>
  <c r="AD559" i="8"/>
  <c r="AD560" i="8"/>
  <c r="AD561" i="8"/>
  <c r="AD562" i="8"/>
  <c r="AD563" i="8"/>
  <c r="AD564" i="8"/>
  <c r="AD565" i="8"/>
  <c r="AD566" i="8"/>
  <c r="AD567" i="8"/>
  <c r="AD568" i="8"/>
  <c r="AD569" i="8"/>
  <c r="AD570" i="8"/>
  <c r="AD571" i="8"/>
  <c r="AD572" i="8"/>
  <c r="AD573" i="8"/>
  <c r="AD574" i="8"/>
  <c r="AD575" i="8"/>
  <c r="AD576" i="8"/>
  <c r="AD577" i="8"/>
  <c r="AD578" i="8"/>
  <c r="AD579" i="8"/>
  <c r="AD580" i="8"/>
  <c r="AD581" i="8"/>
  <c r="AD582" i="8"/>
  <c r="AD583" i="8"/>
  <c r="AD584" i="8"/>
  <c r="AD585" i="8"/>
  <c r="AD586" i="8"/>
  <c r="AD587" i="8"/>
  <c r="AD588" i="8"/>
  <c r="AD589" i="8"/>
  <c r="AD590" i="8"/>
  <c r="AD591" i="8"/>
  <c r="AD592" i="8"/>
  <c r="AD593" i="8"/>
  <c r="AD594" i="8"/>
  <c r="AD595" i="8"/>
  <c r="AD596" i="8"/>
  <c r="AD597" i="8"/>
  <c r="AD598" i="8"/>
  <c r="AD599" i="8"/>
  <c r="AD600" i="8"/>
  <c r="AD601" i="8"/>
  <c r="AD602" i="8"/>
  <c r="AD603" i="8"/>
  <c r="AD604" i="8"/>
  <c r="AD605" i="8"/>
  <c r="AD606" i="8"/>
  <c r="AD607" i="8"/>
  <c r="AD608" i="8"/>
  <c r="AD609" i="8"/>
  <c r="AD610" i="8"/>
  <c r="AD611" i="8"/>
  <c r="AD612" i="8"/>
  <c r="AD613" i="8"/>
  <c r="AD614" i="8"/>
  <c r="AD615" i="8"/>
  <c r="AD616" i="8"/>
  <c r="AD618" i="8"/>
  <c r="AD619" i="8"/>
  <c r="AD620" i="8"/>
  <c r="AD621" i="8"/>
  <c r="AD622" i="8"/>
  <c r="AD623" i="8"/>
  <c r="AD624" i="8"/>
  <c r="AD625" i="8"/>
  <c r="AD626" i="8"/>
  <c r="AD627" i="8"/>
  <c r="AD628" i="8"/>
  <c r="AD629" i="8"/>
  <c r="AD630" i="8"/>
  <c r="AD631" i="8"/>
  <c r="AD632" i="8"/>
  <c r="AD634" i="8"/>
  <c r="AD635" i="8"/>
  <c r="AD636" i="8"/>
  <c r="AD637" i="8"/>
  <c r="AD638" i="8"/>
  <c r="AD639" i="8"/>
  <c r="AD640" i="8"/>
  <c r="AD641" i="8"/>
  <c r="AD642" i="8"/>
  <c r="AD643" i="8"/>
  <c r="AD644" i="8"/>
  <c r="AD645" i="8"/>
  <c r="AD646" i="8"/>
  <c r="AD647" i="8"/>
  <c r="AD648" i="8"/>
  <c r="AD649" i="8"/>
  <c r="AD650" i="8"/>
  <c r="AD651" i="8"/>
  <c r="AD652" i="8"/>
  <c r="AD653" i="8"/>
  <c r="AD654" i="8"/>
  <c r="AD655" i="8"/>
  <c r="AD656" i="8"/>
  <c r="AD657" i="8"/>
  <c r="AD658" i="8"/>
  <c r="AD659" i="8"/>
  <c r="AD660" i="8"/>
  <c r="AD661" i="8"/>
  <c r="AD662" i="8"/>
  <c r="AD663" i="8"/>
  <c r="AD664" i="8"/>
  <c r="AD665" i="8"/>
  <c r="AD666" i="8"/>
  <c r="AD667" i="8"/>
  <c r="AD668" i="8"/>
  <c r="AD669" i="8"/>
  <c r="AD670" i="8"/>
  <c r="AD671" i="8"/>
  <c r="AD672" i="8"/>
  <c r="AD673" i="8"/>
  <c r="AD674" i="8"/>
  <c r="AD675" i="8"/>
  <c r="AD676" i="8"/>
  <c r="AD677" i="8"/>
  <c r="AD678" i="8"/>
  <c r="AD679" i="8"/>
  <c r="AD680" i="8"/>
  <c r="AD681" i="8"/>
  <c r="AD682" i="8"/>
  <c r="AD683" i="8"/>
  <c r="AD684" i="8"/>
  <c r="AD685" i="8"/>
  <c r="AD686" i="8"/>
  <c r="AD687" i="8"/>
  <c r="AD688" i="8"/>
  <c r="AD689" i="8"/>
  <c r="AD690" i="8"/>
  <c r="AD691" i="8"/>
  <c r="AD692" i="8"/>
  <c r="AD693" i="8"/>
  <c r="AD694" i="8"/>
  <c r="AD695" i="8"/>
  <c r="AD696" i="8"/>
  <c r="AD697" i="8"/>
  <c r="AD698" i="8"/>
  <c r="AD699" i="8"/>
  <c r="AD700" i="8"/>
  <c r="AD701" i="8"/>
  <c r="AD702" i="8"/>
  <c r="AD703" i="8"/>
  <c r="AD704" i="8"/>
  <c r="AD705" i="8"/>
  <c r="AD706" i="8"/>
  <c r="AD707" i="8"/>
  <c r="AD708" i="8"/>
  <c r="AD709" i="8"/>
  <c r="AD710" i="8"/>
  <c r="AD711" i="8"/>
  <c r="AD712" i="8"/>
  <c r="AD713" i="8"/>
  <c r="AD714" i="8"/>
  <c r="AD715" i="8"/>
  <c r="AD716" i="8"/>
  <c r="AD717" i="8"/>
  <c r="AD718" i="8"/>
  <c r="AD719" i="8"/>
  <c r="AD720" i="8"/>
  <c r="AD721" i="8"/>
  <c r="AD722" i="8"/>
  <c r="AD723" i="8"/>
  <c r="AD724" i="8"/>
  <c r="AD725" i="8"/>
  <c r="AD726" i="8"/>
  <c r="AD727" i="8"/>
  <c r="AD728" i="8"/>
  <c r="AD729" i="8"/>
  <c r="AD730" i="8"/>
  <c r="AD731" i="8"/>
  <c r="AD732" i="8"/>
  <c r="AD733" i="8"/>
  <c r="AD734" i="8"/>
  <c r="AD735" i="8"/>
  <c r="AD736" i="8"/>
  <c r="AD737" i="8"/>
  <c r="AD738" i="8"/>
  <c r="AD739" i="8"/>
  <c r="AD740" i="8"/>
  <c r="AD741" i="8"/>
  <c r="AD742" i="8"/>
  <c r="AD743" i="8"/>
  <c r="AD744" i="8"/>
  <c r="AD745" i="8"/>
  <c r="AD746" i="8"/>
  <c r="AD747" i="8"/>
  <c r="AD748" i="8"/>
  <c r="AD749" i="8"/>
  <c r="AD750" i="8"/>
  <c r="AD751" i="8"/>
  <c r="AD752" i="8"/>
  <c r="AD753" i="8"/>
  <c r="AD754" i="8"/>
  <c r="AD755" i="8"/>
  <c r="AD756" i="8"/>
  <c r="AD757" i="8"/>
  <c r="AD758" i="8"/>
  <c r="AD759" i="8"/>
  <c r="AD760" i="8"/>
  <c r="AD761" i="8"/>
  <c r="AD762" i="8"/>
  <c r="AD763" i="8"/>
  <c r="AD764" i="8"/>
  <c r="AD765" i="8"/>
  <c r="AD766" i="8"/>
  <c r="AD767" i="8"/>
  <c r="AD768" i="8"/>
  <c r="AD769" i="8"/>
  <c r="AD770" i="8"/>
  <c r="AD771" i="8"/>
  <c r="AD772" i="8"/>
  <c r="AD773" i="8"/>
  <c r="AD774" i="8"/>
  <c r="AD775" i="8"/>
  <c r="AD776" i="8"/>
  <c r="AD777" i="8"/>
  <c r="AD778" i="8"/>
  <c r="AD779" i="8"/>
  <c r="AD780" i="8"/>
  <c r="AD781" i="8"/>
  <c r="AD782" i="8"/>
  <c r="AD783" i="8"/>
  <c r="AD784" i="8"/>
  <c r="AD785" i="8"/>
  <c r="AD786" i="8"/>
  <c r="AD787" i="8"/>
  <c r="AD788" i="8"/>
  <c r="AD789" i="8"/>
  <c r="AD790" i="8"/>
  <c r="AD791" i="8"/>
  <c r="AD792" i="8"/>
  <c r="AD793" i="8"/>
  <c r="AD794" i="8"/>
  <c r="AD795" i="8"/>
  <c r="AD796" i="8"/>
  <c r="AD797" i="8"/>
  <c r="AD798" i="8"/>
  <c r="AD799" i="8"/>
  <c r="AD800" i="8"/>
  <c r="AD801" i="8"/>
  <c r="AD802" i="8"/>
  <c r="AD803" i="8"/>
  <c r="AD804" i="8"/>
  <c r="AD805" i="8"/>
  <c r="AD806" i="8"/>
  <c r="AD807" i="8"/>
  <c r="AD808" i="8"/>
  <c r="AD809" i="8"/>
  <c r="AD810" i="8"/>
  <c r="AD811" i="8"/>
  <c r="AD812" i="8"/>
  <c r="AD813" i="8"/>
  <c r="AD814" i="8"/>
  <c r="AD815" i="8"/>
  <c r="AD816" i="8"/>
  <c r="AD817" i="8"/>
  <c r="AD818" i="8"/>
  <c r="AD819" i="8"/>
  <c r="AD820" i="8"/>
  <c r="AD821" i="8"/>
  <c r="AD822" i="8"/>
  <c r="AD823" i="8"/>
  <c r="AD824" i="8"/>
  <c r="AD825" i="8"/>
  <c r="AD826" i="8"/>
  <c r="AD827" i="8"/>
  <c r="AD828" i="8"/>
  <c r="AD829" i="8"/>
  <c r="AD830" i="8"/>
  <c r="AD831" i="8"/>
  <c r="AD832" i="8"/>
  <c r="AD833" i="8"/>
  <c r="AD834" i="8"/>
  <c r="AD835" i="8"/>
  <c r="AD836" i="8"/>
  <c r="AD837" i="8"/>
  <c r="AD838" i="8"/>
  <c r="AD839" i="8"/>
  <c r="AD840" i="8"/>
  <c r="AD841" i="8"/>
  <c r="AD842" i="8"/>
  <c r="AD843" i="8"/>
  <c r="AD844" i="8"/>
  <c r="AD845" i="8"/>
  <c r="AD846" i="8"/>
  <c r="AD847" i="8"/>
  <c r="AD848" i="8"/>
  <c r="AD849" i="8"/>
  <c r="AD850" i="8"/>
  <c r="AD851" i="8"/>
  <c r="AD852" i="8"/>
  <c r="AD853" i="8"/>
  <c r="AD854" i="8"/>
  <c r="AD855" i="8"/>
  <c r="AD856" i="8"/>
  <c r="AD857" i="8"/>
  <c r="AD858" i="8"/>
  <c r="AD859" i="8"/>
  <c r="AD860" i="8"/>
  <c r="AD861" i="8"/>
  <c r="AD862" i="8"/>
  <c r="AD863" i="8"/>
  <c r="AD864" i="8"/>
  <c r="AD865" i="8"/>
  <c r="AD866" i="8"/>
  <c r="AD867" i="8"/>
  <c r="AD868" i="8"/>
  <c r="AD869" i="8"/>
  <c r="AD870" i="8"/>
  <c r="AD871" i="8"/>
  <c r="AD872" i="8"/>
  <c r="AD873" i="8"/>
  <c r="AD874" i="8"/>
  <c r="AD875" i="8"/>
  <c r="AD876" i="8"/>
  <c r="AD877" i="8"/>
  <c r="AD878" i="8"/>
  <c r="AD879" i="8"/>
  <c r="AD880" i="8"/>
  <c r="AD881" i="8"/>
  <c r="AD882" i="8"/>
  <c r="AD883" i="8"/>
  <c r="AD884" i="8"/>
  <c r="AD885" i="8"/>
  <c r="AD886" i="8"/>
  <c r="AD887" i="8"/>
  <c r="AD888" i="8"/>
  <c r="AD889" i="8"/>
  <c r="AD890" i="8"/>
  <c r="AD891" i="8"/>
  <c r="AD892" i="8"/>
  <c r="AD893" i="8"/>
  <c r="AD894" i="8"/>
  <c r="AD895" i="8"/>
  <c r="AD896" i="8"/>
  <c r="AD897" i="8"/>
  <c r="AD898" i="8"/>
  <c r="AD899" i="8"/>
  <c r="AD900" i="8"/>
  <c r="AD901" i="8"/>
  <c r="AD902" i="8"/>
  <c r="AD903" i="8"/>
  <c r="AD904" i="8"/>
  <c r="AD905" i="8"/>
  <c r="AD906" i="8"/>
  <c r="AD907" i="8"/>
  <c r="AD908" i="8"/>
  <c r="AD909" i="8"/>
  <c r="AD910" i="8"/>
  <c r="AD911" i="8"/>
  <c r="AD912" i="8"/>
  <c r="AD913" i="8"/>
  <c r="AD914" i="8"/>
  <c r="AD915" i="8"/>
  <c r="AD916" i="8"/>
  <c r="AD917" i="8"/>
  <c r="AD918" i="8"/>
  <c r="AD919" i="8"/>
  <c r="AD920" i="8"/>
  <c r="AD921" i="8"/>
  <c r="AD922" i="8"/>
  <c r="AD923" i="8"/>
  <c r="AD924" i="8"/>
  <c r="AD925" i="8"/>
  <c r="AD926" i="8"/>
  <c r="AD927" i="8"/>
  <c r="AD928" i="8"/>
  <c r="AD929" i="8"/>
  <c r="AD930" i="8"/>
  <c r="AD931" i="8"/>
  <c r="AD932" i="8"/>
  <c r="AD933" i="8"/>
  <c r="AD934" i="8"/>
  <c r="AD935" i="8"/>
  <c r="AD936" i="8"/>
  <c r="AD937" i="8"/>
  <c r="AD938" i="8"/>
  <c r="AD939" i="8"/>
  <c r="AD940" i="8"/>
  <c r="AD941" i="8"/>
  <c r="AD942" i="8"/>
  <c r="AD943" i="8"/>
  <c r="AD944" i="8"/>
  <c r="AD945" i="8"/>
  <c r="AD946" i="8"/>
  <c r="AD947" i="8"/>
  <c r="AD948" i="8"/>
  <c r="AD949" i="8"/>
  <c r="AD950" i="8"/>
  <c r="AD951" i="8"/>
  <c r="AD952" i="8"/>
  <c r="AD953" i="8"/>
  <c r="AD954" i="8"/>
  <c r="AD955" i="8"/>
  <c r="AD956" i="8"/>
  <c r="AD957" i="8"/>
  <c r="AD958" i="8"/>
  <c r="AD959" i="8"/>
  <c r="AD960" i="8"/>
  <c r="AD961" i="8"/>
  <c r="AD962" i="8"/>
  <c r="AD963" i="8"/>
  <c r="AD964" i="8"/>
  <c r="AD965" i="8"/>
  <c r="AD966" i="8"/>
  <c r="AD967" i="8"/>
  <c r="AD968" i="8"/>
  <c r="AD969" i="8"/>
  <c r="AD970" i="8"/>
  <c r="AD971" i="8"/>
  <c r="AD972" i="8"/>
  <c r="AD973" i="8"/>
  <c r="AD974" i="8"/>
  <c r="AD975" i="8"/>
  <c r="AD976" i="8"/>
  <c r="AD977" i="8"/>
  <c r="AD978" i="8"/>
  <c r="AD979" i="8"/>
  <c r="AD980" i="8"/>
  <c r="AD981" i="8"/>
  <c r="AD982" i="8"/>
  <c r="AD983" i="8"/>
  <c r="AD984" i="8"/>
  <c r="AD985" i="8"/>
  <c r="AD986" i="8"/>
  <c r="AD987" i="8"/>
  <c r="AD988" i="8"/>
  <c r="AD989" i="8"/>
  <c r="AD990" i="8"/>
  <c r="AD991" i="8"/>
  <c r="AD992" i="8"/>
  <c r="AD993" i="8"/>
  <c r="AD994" i="8"/>
  <c r="AD995" i="8"/>
  <c r="AD996" i="8"/>
  <c r="AD997" i="8"/>
  <c r="AD998" i="8"/>
  <c r="AD999" i="8"/>
  <c r="AD1000" i="8"/>
  <c r="AD1001" i="8"/>
  <c r="AD1002" i="8"/>
  <c r="AD1003" i="8"/>
  <c r="AD1004" i="8"/>
  <c r="AD1005" i="8"/>
  <c r="AD1006" i="8"/>
  <c r="AD1007" i="8"/>
  <c r="AD1008" i="8"/>
  <c r="AD1009" i="8"/>
  <c r="AD1010" i="8"/>
  <c r="AD1011" i="8"/>
  <c r="AD1012" i="8"/>
  <c r="AD1013" i="8"/>
  <c r="AD1014" i="8"/>
  <c r="AD1015" i="8"/>
  <c r="AD1016" i="8"/>
  <c r="AD1017" i="8"/>
  <c r="AD1018" i="8"/>
  <c r="AD1019" i="8"/>
  <c r="AD1020" i="8"/>
  <c r="AD43" i="8"/>
  <c r="AD44" i="8"/>
  <c r="AD46" i="8"/>
  <c r="AD54" i="8"/>
  <c r="AD57" i="8"/>
  <c r="AD60" i="8"/>
  <c r="AD66" i="8"/>
  <c r="AD71" i="8"/>
  <c r="AD74" i="8"/>
  <c r="AD78" i="8"/>
  <c r="AD87" i="8"/>
  <c r="AD91" i="8"/>
  <c r="AD93" i="8"/>
  <c r="AD99" i="8"/>
  <c r="AD103" i="8"/>
  <c r="AD104" i="8"/>
  <c r="AD105" i="8"/>
  <c r="AD107" i="8"/>
  <c r="AD114" i="8"/>
  <c r="AD117" i="8"/>
  <c r="AD118" i="8"/>
  <c r="AD121" i="8"/>
  <c r="AD127" i="8"/>
  <c r="AD133" i="8"/>
  <c r="AD138" i="8"/>
  <c r="AD142" i="8"/>
  <c r="AD149" i="8"/>
  <c r="AD299" i="8"/>
  <c r="AD300" i="8"/>
  <c r="AD301" i="8"/>
  <c r="AD308" i="8"/>
  <c r="AD311" i="8"/>
  <c r="AD312" i="8"/>
  <c r="AD319" i="8"/>
  <c r="AD321" i="8"/>
  <c r="AD334" i="8"/>
  <c r="AD350" i="8"/>
  <c r="AD351" i="8"/>
  <c r="AD352" i="8"/>
  <c r="AD353" i="8"/>
  <c r="AD354" i="8"/>
  <c r="AD355" i="8"/>
  <c r="AD356" i="8"/>
  <c r="AD358" i="8"/>
  <c r="AD359" i="8"/>
  <c r="AD365" i="8"/>
  <c r="AD408" i="8"/>
  <c r="AD25" i="8"/>
  <c r="AD31" i="8"/>
  <c r="AD33" i="8"/>
  <c r="AD36" i="8"/>
  <c r="AD37" i="8"/>
  <c r="AD38" i="8"/>
  <c r="AD39" i="8"/>
  <c r="AD40" i="8"/>
  <c r="AD52" i="8"/>
  <c r="AD64" i="8"/>
  <c r="AD67" i="8"/>
  <c r="AD72" i="8"/>
  <c r="AD73" i="8"/>
  <c r="AD80" i="8"/>
  <c r="AD81" i="8"/>
  <c r="AD85" i="8"/>
  <c r="AD116" i="8"/>
  <c r="AD128" i="8"/>
  <c r="AD130" i="8"/>
  <c r="AD134" i="8"/>
  <c r="AD136" i="8"/>
  <c r="AD303" i="8"/>
  <c r="AD306" i="8"/>
  <c r="AD309" i="8"/>
  <c r="AD315" i="8"/>
  <c r="AD341" i="8"/>
  <c r="AD342" i="8"/>
  <c r="AD343" i="8"/>
  <c r="AD344" i="8"/>
  <c r="AD345" i="8"/>
  <c r="AD346" i="8"/>
  <c r="AD347" i="8"/>
  <c r="AD348" i="8"/>
  <c r="AD349" i="8"/>
  <c r="AD357" i="8"/>
  <c r="AD361" i="8"/>
  <c r="AD362" i="8"/>
  <c r="AD406" i="8"/>
  <c r="AD32" i="8"/>
  <c r="AD35" i="8"/>
  <c r="AD45" i="8"/>
  <c r="AD50" i="8"/>
  <c r="AD61" i="8"/>
  <c r="AD70" i="8"/>
  <c r="AD77" i="8"/>
  <c r="AD84" i="8"/>
  <c r="AD90" i="8"/>
  <c r="AD97" i="8"/>
  <c r="AD101" i="8"/>
  <c r="AD108" i="8"/>
  <c r="AD143" i="8"/>
  <c r="AD322" i="8"/>
  <c r="AD331" i="8"/>
  <c r="AD337" i="8"/>
  <c r="AD338" i="8"/>
  <c r="AD339" i="8"/>
  <c r="AD340" i="8"/>
  <c r="AD363" i="8"/>
  <c r="AD409" i="8"/>
  <c r="AD21" i="8"/>
  <c r="AD62" i="8"/>
  <c r="AD83" i="8"/>
  <c r="AD115" i="8"/>
  <c r="AD123" i="8"/>
  <c r="AD124" i="8"/>
  <c r="AD146" i="8"/>
  <c r="AD325" i="8"/>
  <c r="AD360" i="8"/>
  <c r="AD24" i="8"/>
  <c r="AD34" i="8"/>
  <c r="AD47" i="8"/>
  <c r="AD82" i="8"/>
  <c r="AD96" i="8"/>
  <c r="AD129" i="8"/>
  <c r="AD139" i="8"/>
  <c r="AD141" i="8"/>
  <c r="AD147" i="8"/>
  <c r="AD336" i="8"/>
  <c r="AD405" i="8"/>
  <c r="AD30" i="8"/>
  <c r="AD51" i="8"/>
  <c r="AD65" i="8"/>
  <c r="AD113" i="8"/>
  <c r="AD328" i="8"/>
  <c r="AD364" i="8"/>
  <c r="AD407" i="8"/>
  <c r="AD22" i="8"/>
  <c r="AD26" i="8"/>
  <c r="AD27" i="8"/>
  <c r="AD28" i="8"/>
  <c r="AD29" i="8"/>
  <c r="AD41" i="8"/>
  <c r="AD42" i="8"/>
  <c r="AD48" i="8"/>
  <c r="AD68" i="8"/>
  <c r="AD79" i="8"/>
  <c r="AD92" i="8"/>
  <c r="AD94" i="8"/>
  <c r="AD95" i="8"/>
  <c r="AD106" i="8"/>
  <c r="AD109" i="8"/>
  <c r="AD119" i="8"/>
  <c r="AD125" i="8"/>
  <c r="AD126" i="8"/>
  <c r="AD131" i="8"/>
  <c r="AD132" i="8"/>
  <c r="AD135" i="8"/>
  <c r="AD140" i="8"/>
  <c r="AD144" i="8"/>
  <c r="AD313" i="8"/>
  <c r="AD314" i="8"/>
  <c r="AD323" i="8"/>
  <c r="AD329" i="8"/>
  <c r="AD332" i="8"/>
  <c r="AD335" i="8"/>
  <c r="AD410" i="8"/>
  <c r="AD49" i="8"/>
  <c r="AD75" i="8"/>
  <c r="AD76" i="8"/>
  <c r="AD111" i="8"/>
  <c r="AD122" i="8"/>
  <c r="AD145" i="8"/>
  <c r="AD151" i="8"/>
  <c r="AD302" i="8"/>
  <c r="AD304" i="8"/>
  <c r="AD305" i="8"/>
  <c r="AD307" i="8"/>
  <c r="AD310" i="8"/>
  <c r="AD316" i="8"/>
  <c r="AD326" i="8"/>
  <c r="AD327" i="8"/>
  <c r="AD333" i="8"/>
  <c r="AD366" i="8"/>
  <c r="AD411" i="8"/>
  <c r="AD53" i="8"/>
  <c r="AD56" i="8"/>
  <c r="AD58" i="8"/>
  <c r="AD59" i="8"/>
  <c r="AD88" i="8"/>
  <c r="AD100" i="8"/>
  <c r="AD102" i="8"/>
  <c r="AD112" i="8"/>
  <c r="AD120" i="8"/>
  <c r="AD150" i="8"/>
  <c r="AD318" i="8"/>
  <c r="AD55" i="8"/>
  <c r="AD69" i="8"/>
  <c r="AD89" i="8"/>
  <c r="AD98" i="8"/>
  <c r="AD320" i="8"/>
  <c r="AD324" i="8"/>
  <c r="AD86" i="8"/>
  <c r="AD110" i="8"/>
  <c r="AD330" i="8"/>
  <c r="AD23" i="8"/>
  <c r="AD63" i="8"/>
  <c r="AD137" i="8"/>
  <c r="AD148" i="8"/>
  <c r="AD317" i="8"/>
  <c r="AF198" i="8"/>
  <c r="AF181" i="8"/>
  <c r="AE181" i="8" s="1"/>
  <c r="AF21" i="8"/>
  <c r="AF210" i="8"/>
  <c r="AE210" i="8" s="1"/>
  <c r="AF211" i="8"/>
  <c r="AE211" i="8" s="1"/>
  <c r="AF212" i="8"/>
  <c r="AE212" i="8" s="1"/>
  <c r="AF213" i="8"/>
  <c r="AF214" i="8"/>
  <c r="AF215" i="8"/>
  <c r="AF216" i="8"/>
  <c r="AF217" i="8"/>
  <c r="AF218" i="8"/>
  <c r="AF219" i="8"/>
  <c r="AE219" i="8" s="1"/>
  <c r="AF220" i="8"/>
  <c r="AE220" i="8" s="1"/>
  <c r="AF221" i="8"/>
  <c r="AE221" i="8" s="1"/>
  <c r="AF222" i="8"/>
  <c r="AF223" i="8"/>
  <c r="AE223" i="8" s="1"/>
  <c r="AF224" i="8"/>
  <c r="AF225" i="8"/>
  <c r="AF226" i="8"/>
  <c r="AE226" i="8" s="1"/>
  <c r="AF227" i="8"/>
  <c r="AF228" i="8"/>
  <c r="AF229" i="8"/>
  <c r="AF230" i="8"/>
  <c r="AF231" i="8"/>
  <c r="AE231" i="8" s="1"/>
  <c r="AF232" i="8"/>
  <c r="AE232" i="8" s="1"/>
  <c r="AF233" i="8"/>
  <c r="AF234" i="8"/>
  <c r="AF235" i="8"/>
  <c r="AF236" i="8"/>
  <c r="AF237" i="8"/>
  <c r="AF238" i="8"/>
  <c r="AF239" i="8"/>
  <c r="AF240" i="8"/>
  <c r="AF241" i="8"/>
  <c r="AF242" i="8"/>
  <c r="AF243" i="8"/>
  <c r="AE243" i="8" s="1"/>
  <c r="AF244" i="8"/>
  <c r="AE244" i="8" s="1"/>
  <c r="AF245" i="8"/>
  <c r="AE245" i="8" s="1"/>
  <c r="AF246" i="8"/>
  <c r="AF247" i="8"/>
  <c r="AE247" i="8" s="1"/>
  <c r="AF248" i="8"/>
  <c r="AE248" i="8" s="1"/>
  <c r="AF249" i="8"/>
  <c r="AE249" i="8" s="1"/>
  <c r="AF250" i="8"/>
  <c r="AE250" i="8" s="1"/>
  <c r="AF251" i="8"/>
  <c r="AE251" i="8" s="1"/>
  <c r="AF252" i="8"/>
  <c r="AE252" i="8" s="1"/>
  <c r="AF253" i="8"/>
  <c r="AE253" i="8" s="1"/>
  <c r="AF257" i="8"/>
  <c r="AF258" i="8"/>
  <c r="AE258" i="8" s="1"/>
  <c r="AF259" i="8"/>
  <c r="AE259" i="8" s="1"/>
  <c r="AF260" i="8"/>
  <c r="AE260" i="8" s="1"/>
  <c r="AF261" i="8"/>
  <c r="AF262" i="8"/>
  <c r="AF263" i="8"/>
  <c r="AE263" i="8" s="1"/>
  <c r="AF264" i="8"/>
  <c r="AE264" i="8" s="1"/>
  <c r="AF265" i="8"/>
  <c r="AF266" i="8"/>
  <c r="AF267" i="8"/>
  <c r="AE267" i="8" s="1"/>
  <c r="AF268" i="8"/>
  <c r="AE268" i="8" s="1"/>
  <c r="AF269" i="8"/>
  <c r="AE269" i="8" s="1"/>
  <c r="AF270" i="8"/>
  <c r="AE270" i="8" s="1"/>
  <c r="AF271" i="8"/>
  <c r="AE271" i="8" s="1"/>
  <c r="AF272" i="8"/>
  <c r="AE272" i="8" s="1"/>
  <c r="AF273" i="8"/>
  <c r="AF274" i="8"/>
  <c r="AE274" i="8" s="1"/>
  <c r="AF275" i="8"/>
  <c r="AE275" i="8" s="1"/>
  <c r="AF276" i="8"/>
  <c r="AE276" i="8" s="1"/>
  <c r="AF277" i="8"/>
  <c r="AE277" i="8" s="1"/>
  <c r="AF278" i="8"/>
  <c r="AE278" i="8" s="1"/>
  <c r="AF279" i="8"/>
  <c r="AE279" i="8" s="1"/>
  <c r="AF280" i="8"/>
  <c r="AE280" i="8" s="1"/>
  <c r="AF281" i="8"/>
  <c r="AF282" i="8"/>
  <c r="AE282" i="8" s="1"/>
  <c r="AF284" i="8"/>
  <c r="AE284" i="8" s="1"/>
  <c r="AF285" i="8"/>
  <c r="AE285" i="8" s="1"/>
  <c r="AF286" i="8"/>
  <c r="AE286" i="8" s="1"/>
  <c r="AF287" i="8"/>
  <c r="AE287" i="8" s="1"/>
  <c r="AF288" i="8"/>
  <c r="AE288" i="8" s="1"/>
  <c r="AF289" i="8"/>
  <c r="AE289" i="8" s="1"/>
  <c r="AF290" i="8"/>
  <c r="AF291" i="8"/>
  <c r="AE291" i="8" s="1"/>
  <c r="AF292" i="8"/>
  <c r="AE292" i="8" s="1"/>
  <c r="AF293" i="8"/>
  <c r="AE293" i="8" s="1"/>
  <c r="AF294" i="8"/>
  <c r="AE294" i="8" s="1"/>
  <c r="AF295" i="8"/>
  <c r="AE295" i="8" s="1"/>
  <c r="AF296" i="8"/>
  <c r="AE296" i="8" s="1"/>
  <c r="AF297" i="8"/>
  <c r="AE297" i="8" s="1"/>
  <c r="AF298" i="8"/>
  <c r="AF299" i="8"/>
  <c r="AE299" i="8" s="1"/>
  <c r="AF300" i="8"/>
  <c r="AE300" i="8" s="1"/>
  <c r="AF301" i="8"/>
  <c r="AE301" i="8" s="1"/>
  <c r="AF305" i="8"/>
  <c r="AF306" i="8"/>
  <c r="AF310" i="8"/>
  <c r="AF312" i="8"/>
  <c r="AE312" i="8" s="1"/>
  <c r="AF314" i="8"/>
  <c r="AF316" i="8"/>
  <c r="AE316" i="8" s="1"/>
  <c r="AF368" i="8"/>
  <c r="AF369" i="8"/>
  <c r="AE369" i="8" s="1"/>
  <c r="AF370" i="8"/>
  <c r="AE370" i="8" s="1"/>
  <c r="AF371" i="8"/>
  <c r="AE371" i="8" s="1"/>
  <c r="AF372" i="8"/>
  <c r="AF373" i="8"/>
  <c r="AF374" i="8"/>
  <c r="AF375" i="8"/>
  <c r="AE375" i="8" s="1"/>
  <c r="AF376" i="8"/>
  <c r="AF377" i="8"/>
  <c r="AF378" i="8"/>
  <c r="AF379" i="8"/>
  <c r="AE379" i="8" s="1"/>
  <c r="AF380" i="8"/>
  <c r="AF381" i="8"/>
  <c r="AF386" i="8"/>
  <c r="AE386" i="8" s="1"/>
  <c r="AF387" i="8"/>
  <c r="AE387" i="8" s="1"/>
  <c r="AF388" i="8"/>
  <c r="AF401" i="8"/>
  <c r="AE401" i="8" s="1"/>
  <c r="AF402" i="8"/>
  <c r="AE402" i="8" s="1"/>
  <c r="AF403" i="8"/>
  <c r="AE403" i="8" s="1"/>
  <c r="AF415" i="8"/>
  <c r="AE415" i="8" s="1"/>
  <c r="AF416" i="8"/>
  <c r="AF417" i="8"/>
  <c r="AE417" i="8" s="1"/>
  <c r="AF430" i="8"/>
  <c r="AE430" i="8" s="1"/>
  <c r="AF486" i="8"/>
  <c r="AE486" i="8" s="1"/>
  <c r="AF560" i="8"/>
  <c r="AE560" i="8" s="1"/>
  <c r="AF563" i="8"/>
  <c r="AE563" i="8" s="1"/>
  <c r="AF572" i="8"/>
  <c r="AE572" i="8" s="1"/>
  <c r="AF577" i="8"/>
  <c r="AE577" i="8" s="1"/>
  <c r="AF578" i="8"/>
  <c r="AE578" i="8" s="1"/>
  <c r="AF579" i="8"/>
  <c r="AE579" i="8" s="1"/>
  <c r="AF580" i="8"/>
  <c r="AE580" i="8" s="1"/>
  <c r="AF581" i="8"/>
  <c r="AE581" i="8" s="1"/>
  <c r="AF582" i="8"/>
  <c r="AE582" i="8" s="1"/>
  <c r="AF583" i="8"/>
  <c r="AE583" i="8" s="1"/>
  <c r="AF584" i="8"/>
  <c r="AE584" i="8" s="1"/>
  <c r="AF585" i="8"/>
  <c r="AE585" i="8" s="1"/>
  <c r="AF586" i="8"/>
  <c r="AE586" i="8" s="1"/>
  <c r="AF587" i="8"/>
  <c r="AE587" i="8" s="1"/>
  <c r="AF588" i="8"/>
  <c r="AE588" i="8" s="1"/>
  <c r="AF589" i="8"/>
  <c r="AE589" i="8" s="1"/>
  <c r="AF590" i="8"/>
  <c r="AE590" i="8" s="1"/>
  <c r="AF591" i="8"/>
  <c r="AE591" i="8" s="1"/>
  <c r="AF592" i="8"/>
  <c r="AE592" i="8" s="1"/>
  <c r="AF593" i="8"/>
  <c r="AE593" i="8" s="1"/>
  <c r="AF598" i="8"/>
  <c r="AE598" i="8" s="1"/>
  <c r="AF599" i="8"/>
  <c r="AE599" i="8" s="1"/>
  <c r="AF600" i="8"/>
  <c r="AE600" i="8" s="1"/>
  <c r="AF601" i="8"/>
  <c r="AE601" i="8" s="1"/>
  <c r="AF602" i="8"/>
  <c r="AE602" i="8" s="1"/>
  <c r="AF605" i="8"/>
  <c r="AE605" i="8" s="1"/>
  <c r="AF609" i="8"/>
  <c r="AE609" i="8" s="1"/>
  <c r="AF610" i="8"/>
  <c r="AE610" i="8" s="1"/>
  <c r="AF611" i="8"/>
  <c r="AE611" i="8" s="1"/>
  <c r="AF621" i="8"/>
  <c r="AE621" i="8" s="1"/>
  <c r="AF622" i="8"/>
  <c r="AE622" i="8" s="1"/>
  <c r="AF623" i="8"/>
  <c r="AE623" i="8" s="1"/>
  <c r="AF624" i="8"/>
  <c r="AE624" i="8" s="1"/>
  <c r="AF625" i="8"/>
  <c r="AF626" i="8"/>
  <c r="AE626" i="8" s="1"/>
  <c r="AF627" i="8"/>
  <c r="AE627" i="8" s="1"/>
  <c r="AF628" i="8"/>
  <c r="AE628" i="8" s="1"/>
  <c r="AF629" i="8"/>
  <c r="AE629" i="8" s="1"/>
  <c r="AF630" i="8"/>
  <c r="AE630" i="8" s="1"/>
  <c r="AF631" i="8"/>
  <c r="AE631" i="8" s="1"/>
  <c r="AF632" i="8"/>
  <c r="AE632" i="8" s="1"/>
  <c r="AF634" i="8"/>
  <c r="AE634" i="8" s="1"/>
  <c r="AF635" i="8"/>
  <c r="AE635" i="8" s="1"/>
  <c r="AF636" i="8"/>
  <c r="AE636" i="8" s="1"/>
  <c r="AF637" i="8"/>
  <c r="AE637" i="8" s="1"/>
  <c r="AF638" i="8"/>
  <c r="AE638" i="8" s="1"/>
  <c r="AF639" i="8"/>
  <c r="AE639" i="8" s="1"/>
  <c r="AF642" i="8"/>
  <c r="AE642" i="8" s="1"/>
  <c r="AF643" i="8"/>
  <c r="AF644" i="8"/>
  <c r="AE644" i="8" s="1"/>
  <c r="AF645" i="8"/>
  <c r="AE645" i="8" s="1"/>
  <c r="AF646" i="8"/>
  <c r="AF647" i="8"/>
  <c r="AE647" i="8" s="1"/>
  <c r="AF648" i="8"/>
  <c r="AE648" i="8" s="1"/>
  <c r="AF649" i="8"/>
  <c r="AE649" i="8" s="1"/>
  <c r="AF650" i="8"/>
  <c r="AE650" i="8" s="1"/>
  <c r="AF651" i="8"/>
  <c r="AE651" i="8" s="1"/>
  <c r="AF652" i="8"/>
  <c r="AE652" i="8" s="1"/>
  <c r="AF653" i="8"/>
  <c r="AE653" i="8" s="1"/>
  <c r="AF654" i="8"/>
  <c r="AE654" i="8" s="1"/>
  <c r="AF655" i="8"/>
  <c r="AE655" i="8" s="1"/>
  <c r="AF656" i="8"/>
  <c r="AE656" i="8" s="1"/>
  <c r="AF657" i="8"/>
  <c r="AE657" i="8" s="1"/>
  <c r="AF658" i="8"/>
  <c r="AE658" i="8" s="1"/>
  <c r="AF659" i="8"/>
  <c r="AF660" i="8"/>
  <c r="AE660" i="8" s="1"/>
  <c r="AF661" i="8"/>
  <c r="AE661" i="8" s="1"/>
  <c r="AF662" i="8"/>
  <c r="AE662" i="8" s="1"/>
  <c r="AF663" i="8"/>
  <c r="AE663" i="8" s="1"/>
  <c r="AF664" i="8"/>
  <c r="AE664" i="8" s="1"/>
  <c r="AF665" i="8"/>
  <c r="AE665" i="8" s="1"/>
  <c r="AF666" i="8"/>
  <c r="AE666" i="8" s="1"/>
  <c r="AF667" i="8"/>
  <c r="AE667" i="8" s="1"/>
  <c r="AF668" i="8"/>
  <c r="AE668" i="8" s="1"/>
  <c r="AF669" i="8"/>
  <c r="AE669" i="8" s="1"/>
  <c r="AF670" i="8"/>
  <c r="AF671" i="8"/>
  <c r="AE671" i="8" s="1"/>
  <c r="AF672" i="8"/>
  <c r="AE672" i="8" s="1"/>
  <c r="AF673" i="8"/>
  <c r="AE673" i="8" s="1"/>
  <c r="AF674" i="8"/>
  <c r="AE674" i="8" s="1"/>
  <c r="AF675" i="8"/>
  <c r="AE675" i="8" s="1"/>
  <c r="AF676" i="8"/>
  <c r="AE676" i="8" s="1"/>
  <c r="AF677" i="8"/>
  <c r="AF678" i="8"/>
  <c r="AE678" i="8" s="1"/>
  <c r="AF679" i="8"/>
  <c r="AE679" i="8" s="1"/>
  <c r="AF680" i="8"/>
  <c r="AE680" i="8" s="1"/>
  <c r="AF681" i="8"/>
  <c r="AE681" i="8" s="1"/>
  <c r="AF682" i="8"/>
  <c r="AE682" i="8" s="1"/>
  <c r="AF683" i="8"/>
  <c r="AF684" i="8"/>
  <c r="AE684" i="8" s="1"/>
  <c r="AF685" i="8"/>
  <c r="AE685" i="8" s="1"/>
  <c r="AF686" i="8"/>
  <c r="AE686" i="8" s="1"/>
  <c r="AF687" i="8"/>
  <c r="AE687" i="8" s="1"/>
  <c r="AF688" i="8"/>
  <c r="AE688" i="8" s="1"/>
  <c r="AF689" i="8"/>
  <c r="AE689" i="8" s="1"/>
  <c r="AF690" i="8"/>
  <c r="AE690" i="8" s="1"/>
  <c r="AF691" i="8"/>
  <c r="AE691" i="8" s="1"/>
  <c r="AF692" i="8"/>
  <c r="AE692" i="8" s="1"/>
  <c r="AF693" i="8"/>
  <c r="AF694" i="8"/>
  <c r="AE694" i="8" s="1"/>
  <c r="AF695" i="8"/>
  <c r="AE695" i="8" s="1"/>
  <c r="AF696" i="8"/>
  <c r="AE696" i="8" s="1"/>
  <c r="AF697" i="8"/>
  <c r="AE697" i="8" s="1"/>
  <c r="AF698" i="8"/>
  <c r="AE698" i="8" s="1"/>
  <c r="AF699" i="8"/>
  <c r="AE699" i="8" s="1"/>
  <c r="AF700" i="8"/>
  <c r="AE700" i="8" s="1"/>
  <c r="AF701" i="8"/>
  <c r="AE701" i="8" s="1"/>
  <c r="AF702" i="8"/>
  <c r="AE702" i="8" s="1"/>
  <c r="AF703" i="8"/>
  <c r="AE703" i="8" s="1"/>
  <c r="AF704" i="8"/>
  <c r="AE704" i="8" s="1"/>
  <c r="AF705" i="8"/>
  <c r="AE705" i="8" s="1"/>
  <c r="AF706" i="8"/>
  <c r="AE706" i="8" s="1"/>
  <c r="AF707" i="8"/>
  <c r="AE707" i="8" s="1"/>
  <c r="AF708" i="8"/>
  <c r="AE708" i="8" s="1"/>
  <c r="AF709" i="8"/>
  <c r="AE709" i="8" s="1"/>
  <c r="AF710" i="8"/>
  <c r="AE710" i="8" s="1"/>
  <c r="AF711" i="8"/>
  <c r="AE711" i="8" s="1"/>
  <c r="AF712" i="8"/>
  <c r="AE712" i="8" s="1"/>
  <c r="AF713" i="8"/>
  <c r="AE713" i="8" s="1"/>
  <c r="AF714" i="8"/>
  <c r="AE714" i="8" s="1"/>
  <c r="AF715" i="8"/>
  <c r="AE715" i="8" s="1"/>
  <c r="AF716" i="8"/>
  <c r="AE716" i="8" s="1"/>
  <c r="AF717" i="8"/>
  <c r="AF718" i="8"/>
  <c r="AF719" i="8"/>
  <c r="AE719" i="8" s="1"/>
  <c r="AF720" i="8"/>
  <c r="AE720" i="8" s="1"/>
  <c r="AF721" i="8"/>
  <c r="AE721" i="8" s="1"/>
  <c r="AF722" i="8"/>
  <c r="AE722" i="8" s="1"/>
  <c r="AF723" i="8"/>
  <c r="AF724" i="8"/>
  <c r="AE724" i="8" s="1"/>
  <c r="AF725" i="8"/>
  <c r="AE725" i="8" s="1"/>
  <c r="AF726" i="8"/>
  <c r="AE726" i="8" s="1"/>
  <c r="AF727" i="8"/>
  <c r="AE727" i="8" s="1"/>
  <c r="AF728" i="8"/>
  <c r="AE728" i="8" s="1"/>
  <c r="AF729" i="8"/>
  <c r="AE729" i="8" s="1"/>
  <c r="AF730" i="8"/>
  <c r="AE730" i="8" s="1"/>
  <c r="AF731" i="8"/>
  <c r="AE731" i="8" s="1"/>
  <c r="AF732" i="8"/>
  <c r="AE732" i="8" s="1"/>
  <c r="AF733" i="8"/>
  <c r="AE733" i="8" s="1"/>
  <c r="AF734" i="8"/>
  <c r="AE734" i="8" s="1"/>
  <c r="AF735" i="8"/>
  <c r="AE735" i="8" s="1"/>
  <c r="AF736" i="8"/>
  <c r="AE736" i="8" s="1"/>
  <c r="AF737" i="8"/>
  <c r="AF738" i="8"/>
  <c r="AE738" i="8" s="1"/>
  <c r="AF739" i="8"/>
  <c r="AE739" i="8" s="1"/>
  <c r="AF740" i="8"/>
  <c r="AE740" i="8" s="1"/>
  <c r="AF741" i="8"/>
  <c r="AE741" i="8" s="1"/>
  <c r="AF742" i="8"/>
  <c r="AE742" i="8" s="1"/>
  <c r="AF743" i="8"/>
  <c r="AE743" i="8" s="1"/>
  <c r="AF744" i="8"/>
  <c r="AE744" i="8" s="1"/>
  <c r="AF745" i="8"/>
  <c r="AE745" i="8" s="1"/>
  <c r="AF746" i="8"/>
  <c r="AE746" i="8" s="1"/>
  <c r="AF747" i="8"/>
  <c r="AF748" i="8"/>
  <c r="AE748" i="8" s="1"/>
  <c r="AF749" i="8"/>
  <c r="AE749" i="8" s="1"/>
  <c r="AF750" i="8"/>
  <c r="AE750" i="8" s="1"/>
  <c r="AF751" i="8"/>
  <c r="AE751" i="8" s="1"/>
  <c r="AF752" i="8"/>
  <c r="AE752" i="8" s="1"/>
  <c r="AF753" i="8"/>
  <c r="AE753" i="8" s="1"/>
  <c r="AF754" i="8"/>
  <c r="AE754" i="8" s="1"/>
  <c r="AF755" i="8"/>
  <c r="AE755" i="8" s="1"/>
  <c r="AF756" i="8"/>
  <c r="AE756" i="8" s="1"/>
  <c r="AF757" i="8"/>
  <c r="AE757" i="8" s="1"/>
  <c r="AF758" i="8"/>
  <c r="AE758" i="8" s="1"/>
  <c r="AF759" i="8"/>
  <c r="AE759" i="8" s="1"/>
  <c r="AF760" i="8"/>
  <c r="AE760" i="8" s="1"/>
  <c r="AF761" i="8"/>
  <c r="AE761" i="8" s="1"/>
  <c r="AF762" i="8"/>
  <c r="AE762" i="8" s="1"/>
  <c r="AF763" i="8"/>
  <c r="AE763" i="8" s="1"/>
  <c r="AF764" i="8"/>
  <c r="AE764" i="8" s="1"/>
  <c r="AF765" i="8"/>
  <c r="AE765" i="8" s="1"/>
  <c r="AF766" i="8"/>
  <c r="AE766" i="8" s="1"/>
  <c r="AF767" i="8"/>
  <c r="AE767" i="8" s="1"/>
  <c r="AF768" i="8"/>
  <c r="AE768" i="8" s="1"/>
  <c r="AF769" i="8"/>
  <c r="AE769" i="8" s="1"/>
  <c r="AF770" i="8"/>
  <c r="AE770" i="8" s="1"/>
  <c r="AF771" i="8"/>
  <c r="AF772" i="8"/>
  <c r="AE772" i="8" s="1"/>
  <c r="AF773" i="8"/>
  <c r="AE773" i="8" s="1"/>
  <c r="AF774" i="8"/>
  <c r="AE774" i="8" s="1"/>
  <c r="AF775" i="8"/>
  <c r="AE775" i="8" s="1"/>
  <c r="AF776" i="8"/>
  <c r="AE776" i="8" s="1"/>
  <c r="AF777" i="8"/>
  <c r="AE777" i="8" s="1"/>
  <c r="AF778" i="8"/>
  <c r="AE778" i="8" s="1"/>
  <c r="AF779" i="8"/>
  <c r="AE779" i="8" s="1"/>
  <c r="AF780" i="8"/>
  <c r="AE780" i="8" s="1"/>
  <c r="AF781" i="8"/>
  <c r="AE781" i="8" s="1"/>
  <c r="AF782" i="8"/>
  <c r="AE782" i="8" s="1"/>
  <c r="AF783" i="8"/>
  <c r="AE783" i="8" s="1"/>
  <c r="AF784" i="8"/>
  <c r="AF785" i="8"/>
  <c r="AE785" i="8" s="1"/>
  <c r="AF786" i="8"/>
  <c r="AE786" i="8" s="1"/>
  <c r="AF787" i="8"/>
  <c r="AE787" i="8" s="1"/>
  <c r="AF788" i="8"/>
  <c r="AE788" i="8" s="1"/>
  <c r="AF789" i="8"/>
  <c r="AE789" i="8" s="1"/>
  <c r="AF790" i="8"/>
  <c r="AE790" i="8" s="1"/>
  <c r="AF791" i="8"/>
  <c r="AE791" i="8" s="1"/>
  <c r="AF792" i="8"/>
  <c r="AE792" i="8" s="1"/>
  <c r="AF793" i="8"/>
  <c r="AE793" i="8" s="1"/>
  <c r="AF794" i="8"/>
  <c r="AE794" i="8" s="1"/>
  <c r="AF795" i="8"/>
  <c r="AF796" i="8"/>
  <c r="AF797" i="8"/>
  <c r="AE797" i="8" s="1"/>
  <c r="AF798" i="8"/>
  <c r="AE798" i="8" s="1"/>
  <c r="AF799" i="8"/>
  <c r="AE799" i="8" s="1"/>
  <c r="AF800" i="8"/>
  <c r="AF801" i="8"/>
  <c r="AE801" i="8" s="1"/>
  <c r="AF802" i="8"/>
  <c r="AE802" i="8" s="1"/>
  <c r="AF803" i="8"/>
  <c r="AF804" i="8"/>
  <c r="AE804" i="8" s="1"/>
  <c r="AF805" i="8"/>
  <c r="AE805" i="8" s="1"/>
  <c r="AF806" i="8"/>
  <c r="AE806" i="8" s="1"/>
  <c r="AF807" i="8"/>
  <c r="AE807" i="8" s="1"/>
  <c r="AF808" i="8"/>
  <c r="AE808" i="8" s="1"/>
  <c r="AF809" i="8"/>
  <c r="AE809" i="8" s="1"/>
  <c r="AF810" i="8"/>
  <c r="AE810" i="8" s="1"/>
  <c r="AF811" i="8"/>
  <c r="AE811" i="8" s="1"/>
  <c r="AF812" i="8"/>
  <c r="AE812" i="8" s="1"/>
  <c r="AF813" i="8"/>
  <c r="AE813" i="8" s="1"/>
  <c r="AF814" i="8"/>
  <c r="AE814" i="8" s="1"/>
  <c r="AF815" i="8"/>
  <c r="AE815" i="8" s="1"/>
  <c r="AF816" i="8"/>
  <c r="AF817" i="8"/>
  <c r="AE817" i="8" s="1"/>
  <c r="AF818" i="8"/>
  <c r="AE818" i="8" s="1"/>
  <c r="AF819" i="8"/>
  <c r="AF820" i="8"/>
  <c r="AE820" i="8" s="1"/>
  <c r="AF821" i="8"/>
  <c r="AE821" i="8" s="1"/>
  <c r="AF822" i="8"/>
  <c r="AE822" i="8" s="1"/>
  <c r="AF823" i="8"/>
  <c r="AE823" i="8" s="1"/>
  <c r="AF824" i="8"/>
  <c r="AE824" i="8" s="1"/>
  <c r="AF825" i="8"/>
  <c r="AE825" i="8" s="1"/>
  <c r="AF826" i="8"/>
  <c r="AE826" i="8" s="1"/>
  <c r="AF827" i="8"/>
  <c r="AE827" i="8" s="1"/>
  <c r="AF828" i="8"/>
  <c r="AE828" i="8" s="1"/>
  <c r="AF829" i="8"/>
  <c r="AE829" i="8" s="1"/>
  <c r="AF830" i="8"/>
  <c r="AE830" i="8" s="1"/>
  <c r="AF831" i="8"/>
  <c r="AE831" i="8" s="1"/>
  <c r="AF832" i="8"/>
  <c r="AE832" i="8" s="1"/>
  <c r="AF833" i="8"/>
  <c r="AE833" i="8" s="1"/>
  <c r="AF834" i="8"/>
  <c r="AE834" i="8" s="1"/>
  <c r="AF835" i="8"/>
  <c r="AE835" i="8" s="1"/>
  <c r="AF836" i="8"/>
  <c r="AE836" i="8" s="1"/>
  <c r="AF837" i="8"/>
  <c r="AE837" i="8" s="1"/>
  <c r="AF838" i="8"/>
  <c r="AE838" i="8" s="1"/>
  <c r="AF839" i="8"/>
  <c r="AE839" i="8" s="1"/>
  <c r="AF840" i="8"/>
  <c r="AE840" i="8" s="1"/>
  <c r="AF841" i="8"/>
  <c r="AE841" i="8" s="1"/>
  <c r="AF842" i="8"/>
  <c r="AE842" i="8" s="1"/>
  <c r="AF843" i="8"/>
  <c r="AE843" i="8" s="1"/>
  <c r="AF844" i="8"/>
  <c r="AE844" i="8" s="1"/>
  <c r="AF845" i="8"/>
  <c r="AE845" i="8" s="1"/>
  <c r="AF846" i="8"/>
  <c r="AE846" i="8" s="1"/>
  <c r="AF847" i="8"/>
  <c r="AE847" i="8" s="1"/>
  <c r="AF848" i="8"/>
  <c r="AF849" i="8"/>
  <c r="AE849" i="8" s="1"/>
  <c r="AF850" i="8"/>
  <c r="AE850" i="8" s="1"/>
  <c r="AF851" i="8"/>
  <c r="AE851" i="8" s="1"/>
  <c r="AF852" i="8"/>
  <c r="AE852" i="8" s="1"/>
  <c r="AF853" i="8"/>
  <c r="AE853" i="8" s="1"/>
  <c r="AF854" i="8"/>
  <c r="AE854" i="8" s="1"/>
  <c r="AF855" i="8"/>
  <c r="AE855" i="8" s="1"/>
  <c r="AF856" i="8"/>
  <c r="AE856" i="8" s="1"/>
  <c r="AF857" i="8"/>
  <c r="AE857" i="8" s="1"/>
  <c r="AF858" i="8"/>
  <c r="AE858" i="8" s="1"/>
  <c r="AF859" i="8"/>
  <c r="AE859" i="8" s="1"/>
  <c r="AF860" i="8"/>
  <c r="AE860" i="8" s="1"/>
  <c r="AF861" i="8"/>
  <c r="AE861" i="8" s="1"/>
  <c r="AF862" i="8"/>
  <c r="AE862" i="8" s="1"/>
  <c r="AF863" i="8"/>
  <c r="AE863" i="8" s="1"/>
  <c r="AF864" i="8"/>
  <c r="AF865" i="8"/>
  <c r="AE865" i="8" s="1"/>
  <c r="AF866" i="8"/>
  <c r="AE866" i="8" s="1"/>
  <c r="AF867" i="8"/>
  <c r="AE867" i="8" s="1"/>
  <c r="AF868" i="8"/>
  <c r="AE868" i="8" s="1"/>
  <c r="AF869" i="8"/>
  <c r="AE869" i="8" s="1"/>
  <c r="AF870" i="8"/>
  <c r="AE870" i="8" s="1"/>
  <c r="AF871" i="8"/>
  <c r="AE871" i="8" s="1"/>
  <c r="AF872" i="8"/>
  <c r="AE872" i="8" s="1"/>
  <c r="AF873" i="8"/>
  <c r="AE873" i="8" s="1"/>
  <c r="AF874" i="8"/>
  <c r="AE874" i="8" s="1"/>
  <c r="AF875" i="8"/>
  <c r="AE875" i="8" s="1"/>
  <c r="AF876" i="8"/>
  <c r="AE876" i="8" s="1"/>
  <c r="AF877" i="8"/>
  <c r="AE877" i="8" s="1"/>
  <c r="AF878" i="8"/>
  <c r="AE878" i="8" s="1"/>
  <c r="AF879" i="8"/>
  <c r="AE879" i="8" s="1"/>
  <c r="AF880" i="8"/>
  <c r="AF881" i="8"/>
  <c r="AF882" i="8"/>
  <c r="AE882" i="8" s="1"/>
  <c r="AF883" i="8"/>
  <c r="AF884" i="8"/>
  <c r="AE884" i="8" s="1"/>
  <c r="AF885" i="8"/>
  <c r="AE885" i="8" s="1"/>
  <c r="AF886" i="8"/>
  <c r="AE886" i="8" s="1"/>
  <c r="AF887" i="8"/>
  <c r="AE887" i="8" s="1"/>
  <c r="AF888" i="8"/>
  <c r="AE888" i="8" s="1"/>
  <c r="AF889" i="8"/>
  <c r="AE889" i="8" s="1"/>
  <c r="AF890" i="8"/>
  <c r="AE890" i="8" s="1"/>
  <c r="AF891" i="8"/>
  <c r="AE891" i="8" s="1"/>
  <c r="AF892" i="8"/>
  <c r="AE892" i="8" s="1"/>
  <c r="AF893" i="8"/>
  <c r="AE893" i="8" s="1"/>
  <c r="AF894" i="8"/>
  <c r="AF895" i="8"/>
  <c r="AE895" i="8" s="1"/>
  <c r="AF896" i="8"/>
  <c r="AE896" i="8" s="1"/>
  <c r="AF897" i="8"/>
  <c r="AE897" i="8" s="1"/>
  <c r="AF898" i="8"/>
  <c r="AE898" i="8" s="1"/>
  <c r="AF899" i="8"/>
  <c r="AE899" i="8" s="1"/>
  <c r="AF900" i="8"/>
  <c r="AE900" i="8" s="1"/>
  <c r="AF901" i="8"/>
  <c r="AE901" i="8" s="1"/>
  <c r="AF902" i="8"/>
  <c r="AE902" i="8" s="1"/>
  <c r="AF903" i="8"/>
  <c r="AE903" i="8" s="1"/>
  <c r="AF904" i="8"/>
  <c r="AE904" i="8" s="1"/>
  <c r="AF905" i="8"/>
  <c r="AE905" i="8" s="1"/>
  <c r="AF906" i="8"/>
  <c r="AE906" i="8" s="1"/>
  <c r="AF907" i="8"/>
  <c r="AF908" i="8"/>
  <c r="AE908" i="8" s="1"/>
  <c r="AF909" i="8"/>
  <c r="AE909" i="8" s="1"/>
  <c r="AF910" i="8"/>
  <c r="AE910" i="8" s="1"/>
  <c r="AF911" i="8"/>
  <c r="AE911" i="8" s="1"/>
  <c r="AF912" i="8"/>
  <c r="AF913" i="8"/>
  <c r="AE913" i="8" s="1"/>
  <c r="AF914" i="8"/>
  <c r="AE914" i="8" s="1"/>
  <c r="AF915" i="8"/>
  <c r="AE915" i="8" s="1"/>
  <c r="AF916" i="8"/>
  <c r="AE916" i="8" s="1"/>
  <c r="AF917" i="8"/>
  <c r="AE917" i="8" s="1"/>
  <c r="AF918" i="8"/>
  <c r="AE918" i="8" s="1"/>
  <c r="AF919" i="8"/>
  <c r="AE919" i="8" s="1"/>
  <c r="AF920" i="8"/>
  <c r="AE920" i="8" s="1"/>
  <c r="AF921" i="8"/>
  <c r="AE921" i="8" s="1"/>
  <c r="AF922" i="8"/>
  <c r="AE922" i="8" s="1"/>
  <c r="AF923" i="8"/>
  <c r="AE923" i="8" s="1"/>
  <c r="AF924" i="8"/>
  <c r="AE924" i="8" s="1"/>
  <c r="AF925" i="8"/>
  <c r="AE925" i="8" s="1"/>
  <c r="AF926" i="8"/>
  <c r="AE926" i="8" s="1"/>
  <c r="AF927" i="8"/>
  <c r="AE927" i="8" s="1"/>
  <c r="AF928" i="8"/>
  <c r="AF929" i="8"/>
  <c r="AE929" i="8" s="1"/>
  <c r="AF930" i="8"/>
  <c r="AE930" i="8" s="1"/>
  <c r="AF931" i="8"/>
  <c r="AE931" i="8" s="1"/>
  <c r="AF932" i="8"/>
  <c r="AE932" i="8" s="1"/>
  <c r="AF933" i="8"/>
  <c r="AE933" i="8" s="1"/>
  <c r="AF934" i="8"/>
  <c r="AE934" i="8" s="1"/>
  <c r="AF935" i="8"/>
  <c r="AE935" i="8" s="1"/>
  <c r="AF936" i="8"/>
  <c r="AE936" i="8" s="1"/>
  <c r="AF937" i="8"/>
  <c r="AE937" i="8" s="1"/>
  <c r="AF938" i="8"/>
  <c r="AE938" i="8" s="1"/>
  <c r="AF939" i="8"/>
  <c r="AE939" i="8" s="1"/>
  <c r="AF940" i="8"/>
  <c r="AE940" i="8" s="1"/>
  <c r="AF941" i="8"/>
  <c r="AE941" i="8" s="1"/>
  <c r="AF942" i="8"/>
  <c r="AE942" i="8" s="1"/>
  <c r="AF943" i="8"/>
  <c r="AE943" i="8" s="1"/>
  <c r="AF944" i="8"/>
  <c r="AF945" i="8"/>
  <c r="AE945" i="8" s="1"/>
  <c r="AF946" i="8"/>
  <c r="AE946" i="8" s="1"/>
  <c r="AF947" i="8"/>
  <c r="AE947" i="8" s="1"/>
  <c r="AF948" i="8"/>
  <c r="AE948" i="8" s="1"/>
  <c r="AF949" i="8"/>
  <c r="AE949" i="8" s="1"/>
  <c r="AF950" i="8"/>
  <c r="AE950" i="8" s="1"/>
  <c r="AF951" i="8"/>
  <c r="AE951" i="8" s="1"/>
  <c r="AF952" i="8"/>
  <c r="AE952" i="8" s="1"/>
  <c r="AF953" i="8"/>
  <c r="AE953" i="8" s="1"/>
  <c r="AF954" i="8"/>
  <c r="AE954" i="8" s="1"/>
  <c r="AF955" i="8"/>
  <c r="AE955" i="8" s="1"/>
  <c r="AF956" i="8"/>
  <c r="AE956" i="8" s="1"/>
  <c r="AF957" i="8"/>
  <c r="AE957" i="8" s="1"/>
  <c r="AF958" i="8"/>
  <c r="AE958" i="8" s="1"/>
  <c r="AF959" i="8"/>
  <c r="AE959" i="8" s="1"/>
  <c r="AF960" i="8"/>
  <c r="AE960" i="8" s="1"/>
  <c r="AF961" i="8"/>
  <c r="AE961" i="8" s="1"/>
  <c r="AF962" i="8"/>
  <c r="AE962" i="8" s="1"/>
  <c r="AF963" i="8"/>
  <c r="AE963" i="8" s="1"/>
  <c r="AF964" i="8"/>
  <c r="AE964" i="8" s="1"/>
  <c r="AF965" i="8"/>
  <c r="AE965" i="8" s="1"/>
  <c r="AF966" i="8"/>
  <c r="AE966" i="8" s="1"/>
  <c r="AF967" i="8"/>
  <c r="AE967" i="8" s="1"/>
  <c r="AF968" i="8"/>
  <c r="AE968" i="8" s="1"/>
  <c r="AF969" i="8"/>
  <c r="AE969" i="8" s="1"/>
  <c r="AF970" i="8"/>
  <c r="AE970" i="8" s="1"/>
  <c r="AF971" i="8"/>
  <c r="AE971" i="8" s="1"/>
  <c r="AF972" i="8"/>
  <c r="AE972" i="8" s="1"/>
  <c r="AF973" i="8"/>
  <c r="AE973" i="8" s="1"/>
  <c r="AF974" i="8"/>
  <c r="AE974" i="8" s="1"/>
  <c r="AF975" i="8"/>
  <c r="AE975" i="8" s="1"/>
  <c r="AF976" i="8"/>
  <c r="AF977" i="8"/>
  <c r="AE977" i="8" s="1"/>
  <c r="AF978" i="8"/>
  <c r="AE978" i="8" s="1"/>
  <c r="AF979" i="8"/>
  <c r="AE979" i="8" s="1"/>
  <c r="AF980" i="8"/>
  <c r="AE980" i="8" s="1"/>
  <c r="AF981" i="8"/>
  <c r="AE981" i="8" s="1"/>
  <c r="AF982" i="8"/>
  <c r="AE982" i="8" s="1"/>
  <c r="AF983" i="8"/>
  <c r="AE983" i="8" s="1"/>
  <c r="AF984" i="8"/>
  <c r="AE984" i="8" s="1"/>
  <c r="AF985" i="8"/>
  <c r="AE985" i="8" s="1"/>
  <c r="AF986" i="8"/>
  <c r="AE986" i="8" s="1"/>
  <c r="AF987" i="8"/>
  <c r="AE987" i="8" s="1"/>
  <c r="AF988" i="8"/>
  <c r="AE988" i="8" s="1"/>
  <c r="AF989" i="8"/>
  <c r="AE989" i="8" s="1"/>
  <c r="AF990" i="8"/>
  <c r="AE990" i="8" s="1"/>
  <c r="AF991" i="8"/>
  <c r="AE991" i="8" s="1"/>
  <c r="AF992" i="8"/>
  <c r="AF993" i="8"/>
  <c r="AE993" i="8" s="1"/>
  <c r="AF994" i="8"/>
  <c r="AE994" i="8" s="1"/>
  <c r="AF995" i="8"/>
  <c r="AE995" i="8" s="1"/>
  <c r="AF996" i="8"/>
  <c r="AE996" i="8" s="1"/>
  <c r="AF997" i="8"/>
  <c r="AE997" i="8" s="1"/>
  <c r="AF998" i="8"/>
  <c r="AE998" i="8" s="1"/>
  <c r="AF999" i="8"/>
  <c r="AE999" i="8" s="1"/>
  <c r="AF1000" i="8"/>
  <c r="AE1000" i="8" s="1"/>
  <c r="AF1001" i="8"/>
  <c r="AE1001" i="8" s="1"/>
  <c r="AF1002" i="8"/>
  <c r="AE1002" i="8" s="1"/>
  <c r="AF1003" i="8"/>
  <c r="AE1003" i="8" s="1"/>
  <c r="AF1004" i="8"/>
  <c r="AE1004" i="8" s="1"/>
  <c r="AF1005" i="8"/>
  <c r="AE1005" i="8" s="1"/>
  <c r="AF1006" i="8"/>
  <c r="AE1006" i="8" s="1"/>
  <c r="AF1007" i="8"/>
  <c r="AE1007" i="8" s="1"/>
  <c r="AF1008" i="8"/>
  <c r="AE1008" i="8" s="1"/>
  <c r="AF1009" i="8"/>
  <c r="AE1009" i="8" s="1"/>
  <c r="AF1010" i="8"/>
  <c r="AE1010" i="8" s="1"/>
  <c r="AF1011" i="8"/>
  <c r="AE1011" i="8" s="1"/>
  <c r="AF1012" i="8"/>
  <c r="AE1012" i="8" s="1"/>
  <c r="AF1013" i="8"/>
  <c r="AE1013" i="8" s="1"/>
  <c r="AF1014" i="8"/>
  <c r="AE1014" i="8" s="1"/>
  <c r="AF1015" i="8"/>
  <c r="AE1015" i="8" s="1"/>
  <c r="AF1016" i="8"/>
  <c r="AE1016" i="8" s="1"/>
  <c r="AF1017" i="8"/>
  <c r="AE1017" i="8" s="1"/>
  <c r="AF1018" i="8"/>
  <c r="AE1018" i="8" s="1"/>
  <c r="AF1019" i="8"/>
  <c r="AE1019" i="8" s="1"/>
  <c r="AF1020" i="8"/>
  <c r="AE1020" i="8" s="1"/>
  <c r="AF60" i="8"/>
  <c r="AE60" i="8" s="1"/>
  <c r="AF66" i="8"/>
  <c r="AE66" i="8" s="1"/>
  <c r="AF87" i="8"/>
  <c r="AE87" i="8" s="1"/>
  <c r="AF91" i="8"/>
  <c r="AE91" i="8" s="1"/>
  <c r="AF93" i="8"/>
  <c r="AE93" i="8" s="1"/>
  <c r="AF99" i="8"/>
  <c r="AE99" i="8" s="1"/>
  <c r="AF103" i="8"/>
  <c r="AE103" i="8" s="1"/>
  <c r="AF104" i="8"/>
  <c r="AE104" i="8" s="1"/>
  <c r="AF105" i="8"/>
  <c r="AE105" i="8" s="1"/>
  <c r="AF114" i="8"/>
  <c r="AE114" i="8" s="1"/>
  <c r="AF127" i="8"/>
  <c r="AE127" i="8" s="1"/>
  <c r="AF133" i="8"/>
  <c r="AE133" i="8" s="1"/>
  <c r="AF138" i="8"/>
  <c r="AE138" i="8" s="1"/>
  <c r="AF142" i="8"/>
  <c r="AE142" i="8" s="1"/>
  <c r="AF149" i="8"/>
  <c r="AE149" i="8" s="1"/>
  <c r="AF158" i="8"/>
  <c r="AE158" i="8" s="1"/>
  <c r="AF30" i="8"/>
  <c r="AE30" i="8" s="1"/>
  <c r="AF31" i="8"/>
  <c r="AE31" i="8" s="1"/>
  <c r="AF32" i="8"/>
  <c r="AE32" i="8" s="1"/>
  <c r="AF33" i="8"/>
  <c r="AE33" i="8" s="1"/>
  <c r="AF48" i="8"/>
  <c r="AE48" i="8" s="1"/>
  <c r="AF58" i="8"/>
  <c r="AE58" i="8" s="1"/>
  <c r="AF59" i="8"/>
  <c r="AE59" i="8" s="1"/>
  <c r="AF62" i="8"/>
  <c r="AE62" i="8" s="1"/>
  <c r="AF63" i="8"/>
  <c r="AE63" i="8" s="1"/>
  <c r="AF64" i="8"/>
  <c r="AE64" i="8" s="1"/>
  <c r="AF65" i="8"/>
  <c r="AE65" i="8" s="1"/>
  <c r="AF67" i="8"/>
  <c r="AE67" i="8" s="1"/>
  <c r="AF68" i="8"/>
  <c r="AE68" i="8" s="1"/>
  <c r="AF69" i="8"/>
  <c r="AE69" i="8" s="1"/>
  <c r="AF76" i="8"/>
  <c r="AE76" i="8" s="1"/>
  <c r="AF77" i="8"/>
  <c r="AE77" i="8" s="1"/>
  <c r="AF82" i="8"/>
  <c r="AE82" i="8" s="1"/>
  <c r="AF86" i="8"/>
  <c r="AE86" i="8" s="1"/>
  <c r="AF89" i="8"/>
  <c r="AE89" i="8" s="1"/>
  <c r="AF90" i="8"/>
  <c r="AE90" i="8" s="1"/>
  <c r="AF92" i="8"/>
  <c r="AE92" i="8" s="1"/>
  <c r="AF94" i="8"/>
  <c r="AE94" i="8" s="1"/>
  <c r="AF95" i="8"/>
  <c r="AE95" i="8" s="1"/>
  <c r="AF96" i="8"/>
  <c r="AE96" i="8" s="1"/>
  <c r="AF97" i="8"/>
  <c r="AE97" i="8" s="1"/>
  <c r="AF98" i="8"/>
  <c r="AE98" i="8" s="1"/>
  <c r="AF100" i="8"/>
  <c r="AE100" i="8" s="1"/>
  <c r="AF101" i="8"/>
  <c r="AE101" i="8" s="1"/>
  <c r="AF102" i="8"/>
  <c r="AE102" i="8" s="1"/>
  <c r="AF115" i="8"/>
  <c r="AE115" i="8" s="1"/>
  <c r="AF126" i="8"/>
  <c r="AE126" i="8" s="1"/>
  <c r="AF129" i="8"/>
  <c r="AE129" i="8" s="1"/>
  <c r="AF130" i="8"/>
  <c r="AE130" i="8" s="1"/>
  <c r="AF132" i="8"/>
  <c r="AE132" i="8" s="1"/>
  <c r="AF134" i="8"/>
  <c r="AE134" i="8" s="1"/>
  <c r="AF135" i="8"/>
  <c r="AE135" i="8" s="1"/>
  <c r="AF136" i="8"/>
  <c r="AE136" i="8" s="1"/>
  <c r="AF137" i="8"/>
  <c r="AE137" i="8" s="1"/>
  <c r="AF139" i="8"/>
  <c r="AE139" i="8" s="1"/>
  <c r="AF140" i="8"/>
  <c r="AE140" i="8" s="1"/>
  <c r="AF147" i="8"/>
  <c r="AE147" i="8" s="1"/>
  <c r="AF148" i="8"/>
  <c r="AE148" i="8" s="1"/>
  <c r="AF150" i="8"/>
  <c r="AE150" i="8" s="1"/>
  <c r="AF152" i="8"/>
  <c r="AE152" i="8" s="1"/>
  <c r="AF153" i="8"/>
  <c r="AE153" i="8" s="1"/>
  <c r="AF154" i="8"/>
  <c r="AE154" i="8" s="1"/>
  <c r="AF155" i="8"/>
  <c r="AE155" i="8" s="1"/>
  <c r="AF156" i="8"/>
  <c r="AE156" i="8" s="1"/>
  <c r="AF157" i="8"/>
  <c r="AE157" i="8" s="1"/>
  <c r="AF159" i="8"/>
  <c r="AE159" i="8" s="1"/>
  <c r="AF160" i="8"/>
  <c r="AE160" i="8" s="1"/>
  <c r="AF161" i="8"/>
  <c r="AE161" i="8" s="1"/>
  <c r="AF184" i="8"/>
  <c r="AE184" i="8" s="1"/>
  <c r="AF193" i="8"/>
  <c r="AE193" i="8" s="1"/>
  <c r="AF199" i="8"/>
  <c r="AE199" i="8" s="1"/>
  <c r="AF208" i="8"/>
  <c r="AE208" i="8" s="1"/>
  <c r="AE213" i="8"/>
  <c r="AE214" i="8"/>
  <c r="AE222" i="8"/>
  <c r="AE266" i="8"/>
  <c r="AE298" i="8"/>
  <c r="AE230" i="8"/>
  <c r="AE242" i="8"/>
  <c r="AE246" i="8"/>
  <c r="AE257" i="8"/>
  <c r="AE265" i="8"/>
  <c r="AE273" i="8"/>
  <c r="AE281" i="8"/>
  <c r="AE290" i="8"/>
  <c r="AE306" i="8"/>
  <c r="AE314" i="8"/>
  <c r="AE388" i="8"/>
  <c r="AE416" i="8"/>
  <c r="AE198" i="8"/>
  <c r="D4" i="8"/>
  <c r="E4" i="8" s="1"/>
  <c r="D5" i="8"/>
  <c r="E5" i="8" s="1"/>
  <c r="D6" i="8"/>
  <c r="E6" i="8" s="1"/>
  <c r="F481" i="8"/>
  <c r="F482" i="8"/>
  <c r="F483" i="8"/>
  <c r="F484" i="8"/>
  <c r="F485" i="8"/>
  <c r="F486" i="8"/>
  <c r="F487" i="8"/>
  <c r="F488" i="8"/>
  <c r="F489" i="8"/>
  <c r="F490" i="8"/>
  <c r="F491" i="8"/>
  <c r="F492" i="8"/>
  <c r="F493" i="8"/>
  <c r="F494" i="8"/>
  <c r="F495" i="8"/>
  <c r="F496" i="8"/>
  <c r="F497" i="8"/>
  <c r="F498" i="8"/>
  <c r="F499" i="8"/>
  <c r="F500" i="8"/>
  <c r="F501" i="8"/>
  <c r="F502" i="8"/>
  <c r="F503" i="8"/>
  <c r="F504" i="8"/>
  <c r="F505" i="8"/>
  <c r="F506" i="8"/>
  <c r="F507" i="8"/>
  <c r="F508" i="8"/>
  <c r="F509" i="8"/>
  <c r="F510" i="8"/>
  <c r="F511" i="8"/>
  <c r="F512" i="8"/>
  <c r="F513" i="8"/>
  <c r="F514" i="8"/>
  <c r="F515" i="8"/>
  <c r="F516" i="8"/>
  <c r="F517" i="8"/>
  <c r="F518" i="8"/>
  <c r="F519" i="8"/>
  <c r="F520" i="8"/>
  <c r="F521" i="8"/>
  <c r="F522" i="8"/>
  <c r="F523" i="8"/>
  <c r="F524" i="8"/>
  <c r="F525" i="8"/>
  <c r="F526" i="8"/>
  <c r="F527" i="8"/>
  <c r="F528" i="8"/>
  <c r="F529" i="8"/>
  <c r="F530" i="8"/>
  <c r="F531" i="8"/>
  <c r="F532" i="8"/>
  <c r="F533" i="8"/>
  <c r="F534" i="8"/>
  <c r="F535" i="8"/>
  <c r="F536" i="8"/>
  <c r="F537" i="8"/>
  <c r="F538" i="8"/>
  <c r="F539" i="8"/>
  <c r="F540" i="8"/>
  <c r="F541" i="8"/>
  <c r="F542" i="8"/>
  <c r="F543" i="8"/>
  <c r="F544" i="8"/>
  <c r="F545" i="8"/>
  <c r="F546" i="8"/>
  <c r="F547" i="8"/>
  <c r="F548" i="8"/>
  <c r="F549" i="8"/>
  <c r="F550" i="8"/>
  <c r="F551" i="8"/>
  <c r="F552" i="8"/>
  <c r="F553" i="8"/>
  <c r="F554" i="8"/>
  <c r="F555" i="8"/>
  <c r="F556" i="8"/>
  <c r="F557" i="8"/>
  <c r="F558" i="8"/>
  <c r="F559" i="8"/>
  <c r="F560" i="8"/>
  <c r="F561" i="8"/>
  <c r="F562" i="8"/>
  <c r="F563" i="8"/>
  <c r="F564" i="8"/>
  <c r="F565" i="8"/>
  <c r="F566" i="8"/>
  <c r="F567" i="8"/>
  <c r="F568" i="8"/>
  <c r="F569" i="8"/>
  <c r="F570" i="8"/>
  <c r="F571" i="8"/>
  <c r="F572" i="8"/>
  <c r="F573" i="8"/>
  <c r="F574" i="8"/>
  <c r="F575" i="8"/>
  <c r="F576" i="8"/>
  <c r="F577" i="8"/>
  <c r="F578" i="8"/>
  <c r="F579" i="8"/>
  <c r="F580" i="8"/>
  <c r="F581" i="8"/>
  <c r="F582" i="8"/>
  <c r="F583" i="8"/>
  <c r="F584" i="8"/>
  <c r="F585" i="8"/>
  <c r="F586" i="8"/>
  <c r="F587" i="8"/>
  <c r="F588" i="8"/>
  <c r="F589" i="8"/>
  <c r="F590" i="8"/>
  <c r="F591" i="8"/>
  <c r="F592" i="8"/>
  <c r="F593" i="8"/>
  <c r="F594" i="8"/>
  <c r="F595" i="8"/>
  <c r="F596" i="8"/>
  <c r="F597" i="8"/>
  <c r="F598" i="8"/>
  <c r="F599" i="8"/>
  <c r="F600" i="8"/>
  <c r="F601" i="8"/>
  <c r="F602" i="8"/>
  <c r="F603" i="8"/>
  <c r="F604" i="8"/>
  <c r="F605" i="8"/>
  <c r="F606" i="8"/>
  <c r="F607" i="8"/>
  <c r="F608" i="8"/>
  <c r="F609" i="8"/>
  <c r="F610" i="8"/>
  <c r="F611" i="8"/>
  <c r="F612" i="8"/>
  <c r="F613" i="8"/>
  <c r="F614" i="8"/>
  <c r="F615" i="8"/>
  <c r="F616" i="8"/>
  <c r="F617" i="8"/>
  <c r="F618" i="8"/>
  <c r="F619" i="8"/>
  <c r="F620" i="8"/>
  <c r="F621" i="8"/>
  <c r="F622" i="8"/>
  <c r="F623" i="8"/>
  <c r="F624" i="8"/>
  <c r="F625" i="8"/>
  <c r="F626" i="8"/>
  <c r="F627" i="8"/>
  <c r="F628" i="8"/>
  <c r="F629" i="8"/>
  <c r="F630" i="8"/>
  <c r="F631" i="8"/>
  <c r="F632" i="8"/>
  <c r="F633" i="8"/>
  <c r="B633" i="8" s="1"/>
  <c r="F634" i="8"/>
  <c r="F635" i="8"/>
  <c r="F636" i="8"/>
  <c r="F637" i="8"/>
  <c r="F638" i="8"/>
  <c r="F639" i="8"/>
  <c r="F640" i="8"/>
  <c r="F641" i="8"/>
  <c r="F642" i="8"/>
  <c r="F643" i="8"/>
  <c r="F644" i="8"/>
  <c r="F645" i="8"/>
  <c r="F646" i="8"/>
  <c r="F647" i="8"/>
  <c r="F648" i="8"/>
  <c r="F649" i="8"/>
  <c r="F650" i="8"/>
  <c r="F651" i="8"/>
  <c r="F652" i="8"/>
  <c r="F653" i="8"/>
  <c r="F654" i="8"/>
  <c r="F655" i="8"/>
  <c r="F656" i="8"/>
  <c r="F657" i="8"/>
  <c r="F658" i="8"/>
  <c r="F659" i="8"/>
  <c r="F660" i="8"/>
  <c r="F661" i="8"/>
  <c r="F662" i="8"/>
  <c r="F663" i="8"/>
  <c r="F664" i="8"/>
  <c r="F665" i="8"/>
  <c r="F666" i="8"/>
  <c r="F667" i="8"/>
  <c r="F668" i="8"/>
  <c r="F669" i="8"/>
  <c r="F670" i="8"/>
  <c r="F671" i="8"/>
  <c r="F672" i="8"/>
  <c r="F673" i="8"/>
  <c r="F674" i="8"/>
  <c r="F675" i="8"/>
  <c r="F676" i="8"/>
  <c r="F677" i="8"/>
  <c r="F678" i="8"/>
  <c r="F679" i="8"/>
  <c r="F680" i="8"/>
  <c r="F681" i="8"/>
  <c r="F682" i="8"/>
  <c r="F683" i="8"/>
  <c r="F684" i="8"/>
  <c r="F685" i="8"/>
  <c r="F686" i="8"/>
  <c r="F687" i="8"/>
  <c r="F688" i="8"/>
  <c r="F689" i="8"/>
  <c r="F690" i="8"/>
  <c r="F691" i="8"/>
  <c r="F692" i="8"/>
  <c r="F693" i="8"/>
  <c r="F694" i="8"/>
  <c r="F695" i="8"/>
  <c r="F696" i="8"/>
  <c r="F697" i="8"/>
  <c r="F698" i="8"/>
  <c r="F699" i="8"/>
  <c r="F700" i="8"/>
  <c r="F701" i="8"/>
  <c r="F702" i="8"/>
  <c r="F703" i="8"/>
  <c r="F704" i="8"/>
  <c r="F705" i="8"/>
  <c r="F706" i="8"/>
  <c r="F707" i="8"/>
  <c r="F708" i="8"/>
  <c r="F709" i="8"/>
  <c r="F710" i="8"/>
  <c r="F711" i="8"/>
  <c r="F712" i="8"/>
  <c r="F713" i="8"/>
  <c r="F714" i="8"/>
  <c r="F715" i="8"/>
  <c r="F716" i="8"/>
  <c r="F717" i="8"/>
  <c r="F718" i="8"/>
  <c r="F719" i="8"/>
  <c r="F720" i="8"/>
  <c r="F721" i="8"/>
  <c r="F722" i="8"/>
  <c r="F723" i="8"/>
  <c r="F724" i="8"/>
  <c r="F725" i="8"/>
  <c r="F726" i="8"/>
  <c r="F727" i="8"/>
  <c r="F728" i="8"/>
  <c r="F729" i="8"/>
  <c r="F730" i="8"/>
  <c r="F731" i="8"/>
  <c r="F732" i="8"/>
  <c r="F733" i="8"/>
  <c r="F734" i="8"/>
  <c r="F735" i="8"/>
  <c r="F736" i="8"/>
  <c r="F737" i="8"/>
  <c r="F738" i="8"/>
  <c r="F739" i="8"/>
  <c r="F740" i="8"/>
  <c r="F741" i="8"/>
  <c r="F742" i="8"/>
  <c r="F743" i="8"/>
  <c r="F744" i="8"/>
  <c r="F745" i="8"/>
  <c r="F746" i="8"/>
  <c r="F747" i="8"/>
  <c r="F748" i="8"/>
  <c r="F749" i="8"/>
  <c r="F750" i="8"/>
  <c r="F751" i="8"/>
  <c r="F752" i="8"/>
  <c r="F753" i="8"/>
  <c r="F754" i="8"/>
  <c r="F755" i="8"/>
  <c r="F756" i="8"/>
  <c r="F757" i="8"/>
  <c r="F758" i="8"/>
  <c r="F759" i="8"/>
  <c r="F760" i="8"/>
  <c r="F761" i="8"/>
  <c r="F762" i="8"/>
  <c r="F763" i="8"/>
  <c r="F764" i="8"/>
  <c r="F765" i="8"/>
  <c r="F766" i="8"/>
  <c r="F767" i="8"/>
  <c r="F768" i="8"/>
  <c r="F769" i="8"/>
  <c r="F770" i="8"/>
  <c r="F771" i="8"/>
  <c r="F772" i="8"/>
  <c r="F773" i="8"/>
  <c r="F774" i="8"/>
  <c r="F775" i="8"/>
  <c r="F776" i="8"/>
  <c r="F777" i="8"/>
  <c r="F778" i="8"/>
  <c r="F779" i="8"/>
  <c r="F780" i="8"/>
  <c r="F781" i="8"/>
  <c r="F782" i="8"/>
  <c r="F783" i="8"/>
  <c r="F784" i="8"/>
  <c r="F785" i="8"/>
  <c r="F786" i="8"/>
  <c r="F787" i="8"/>
  <c r="F788" i="8"/>
  <c r="F789" i="8"/>
  <c r="F790" i="8"/>
  <c r="F791" i="8"/>
  <c r="F792" i="8"/>
  <c r="F793" i="8"/>
  <c r="F794" i="8"/>
  <c r="F795" i="8"/>
  <c r="F796" i="8"/>
  <c r="F797" i="8"/>
  <c r="F798" i="8"/>
  <c r="F799" i="8"/>
  <c r="F800" i="8"/>
  <c r="F801" i="8"/>
  <c r="F802" i="8"/>
  <c r="F803" i="8"/>
  <c r="F804" i="8"/>
  <c r="F805" i="8"/>
  <c r="F806" i="8"/>
  <c r="F807" i="8"/>
  <c r="F808" i="8"/>
  <c r="F809" i="8"/>
  <c r="F810" i="8"/>
  <c r="F811" i="8"/>
  <c r="F812" i="8"/>
  <c r="F813" i="8"/>
  <c r="F814" i="8"/>
  <c r="F815" i="8"/>
  <c r="F816" i="8"/>
  <c r="F817" i="8"/>
  <c r="F818" i="8"/>
  <c r="F819" i="8"/>
  <c r="F820" i="8"/>
  <c r="F821" i="8"/>
  <c r="F822" i="8"/>
  <c r="F823" i="8"/>
  <c r="F824" i="8"/>
  <c r="F825" i="8"/>
  <c r="F826" i="8"/>
  <c r="F827" i="8"/>
  <c r="F828" i="8"/>
  <c r="F829" i="8"/>
  <c r="F830" i="8"/>
  <c r="F831" i="8"/>
  <c r="F832" i="8"/>
  <c r="F833" i="8"/>
  <c r="F834" i="8"/>
  <c r="F835" i="8"/>
  <c r="F836" i="8"/>
  <c r="F837" i="8"/>
  <c r="F838" i="8"/>
  <c r="F839" i="8"/>
  <c r="F840" i="8"/>
  <c r="F841" i="8"/>
  <c r="F842" i="8"/>
  <c r="F843" i="8"/>
  <c r="F844" i="8"/>
  <c r="F845" i="8"/>
  <c r="F846" i="8"/>
  <c r="F847" i="8"/>
  <c r="F848" i="8"/>
  <c r="F849" i="8"/>
  <c r="F850" i="8"/>
  <c r="F851" i="8"/>
  <c r="F852" i="8"/>
  <c r="F853" i="8"/>
  <c r="F854" i="8"/>
  <c r="F855" i="8"/>
  <c r="F856" i="8"/>
  <c r="F857" i="8"/>
  <c r="F858" i="8"/>
  <c r="F859" i="8"/>
  <c r="F860" i="8"/>
  <c r="F861" i="8"/>
  <c r="F862" i="8"/>
  <c r="F863" i="8"/>
  <c r="F864" i="8"/>
  <c r="F865" i="8"/>
  <c r="F866" i="8"/>
  <c r="F867" i="8"/>
  <c r="F868" i="8"/>
  <c r="F869" i="8"/>
  <c r="F870" i="8"/>
  <c r="F871" i="8"/>
  <c r="F872" i="8"/>
  <c r="F873" i="8"/>
  <c r="F874" i="8"/>
  <c r="F875" i="8"/>
  <c r="F876" i="8"/>
  <c r="F877" i="8"/>
  <c r="F878" i="8"/>
  <c r="F879" i="8"/>
  <c r="F880" i="8"/>
  <c r="F881" i="8"/>
  <c r="F882" i="8"/>
  <c r="F883" i="8"/>
  <c r="F884" i="8"/>
  <c r="F885" i="8"/>
  <c r="F886" i="8"/>
  <c r="F887" i="8"/>
  <c r="F888" i="8"/>
  <c r="F889" i="8"/>
  <c r="F890" i="8"/>
  <c r="F891" i="8"/>
  <c r="F892" i="8"/>
  <c r="F893" i="8"/>
  <c r="F894" i="8"/>
  <c r="F895" i="8"/>
  <c r="F896" i="8"/>
  <c r="F897" i="8"/>
  <c r="F898" i="8"/>
  <c r="F899" i="8"/>
  <c r="F900" i="8"/>
  <c r="F901" i="8"/>
  <c r="F902" i="8"/>
  <c r="F903" i="8"/>
  <c r="F904" i="8"/>
  <c r="F905" i="8"/>
  <c r="F906" i="8"/>
  <c r="F907" i="8"/>
  <c r="F908" i="8"/>
  <c r="F909" i="8"/>
  <c r="F910" i="8"/>
  <c r="F911" i="8"/>
  <c r="F912" i="8"/>
  <c r="F913" i="8"/>
  <c r="F914" i="8"/>
  <c r="F915" i="8"/>
  <c r="F916" i="8"/>
  <c r="F917" i="8"/>
  <c r="F918" i="8"/>
  <c r="F919" i="8"/>
  <c r="F920" i="8"/>
  <c r="F921" i="8"/>
  <c r="F922" i="8"/>
  <c r="F923" i="8"/>
  <c r="F924" i="8"/>
  <c r="F925" i="8"/>
  <c r="F926" i="8"/>
  <c r="F927" i="8"/>
  <c r="F928" i="8"/>
  <c r="F929" i="8"/>
  <c r="F930" i="8"/>
  <c r="F931" i="8"/>
  <c r="F932" i="8"/>
  <c r="F933" i="8"/>
  <c r="F934" i="8"/>
  <c r="F935" i="8"/>
  <c r="F936" i="8"/>
  <c r="F937" i="8"/>
  <c r="F938" i="8"/>
  <c r="F939" i="8"/>
  <c r="F940" i="8"/>
  <c r="F941" i="8"/>
  <c r="F942" i="8"/>
  <c r="F943" i="8"/>
  <c r="F944" i="8"/>
  <c r="F945" i="8"/>
  <c r="F946" i="8"/>
  <c r="F947" i="8"/>
  <c r="F948" i="8"/>
  <c r="F949" i="8"/>
  <c r="F950" i="8"/>
  <c r="F951" i="8"/>
  <c r="F952" i="8"/>
  <c r="F953" i="8"/>
  <c r="F954" i="8"/>
  <c r="F955" i="8"/>
  <c r="F956" i="8"/>
  <c r="F957" i="8"/>
  <c r="F958" i="8"/>
  <c r="F959" i="8"/>
  <c r="F960" i="8"/>
  <c r="F961" i="8"/>
  <c r="F962" i="8"/>
  <c r="F963" i="8"/>
  <c r="F964" i="8"/>
  <c r="F965" i="8"/>
  <c r="F966" i="8"/>
  <c r="F967" i="8"/>
  <c r="F968" i="8"/>
  <c r="F969" i="8"/>
  <c r="F970" i="8"/>
  <c r="F971" i="8"/>
  <c r="F972" i="8"/>
  <c r="F973" i="8"/>
  <c r="F974" i="8"/>
  <c r="F975" i="8"/>
  <c r="F976" i="8"/>
  <c r="F977" i="8"/>
  <c r="F978" i="8"/>
  <c r="F979" i="8"/>
  <c r="F980" i="8"/>
  <c r="F981" i="8"/>
  <c r="F982" i="8"/>
  <c r="F983" i="8"/>
  <c r="F984" i="8"/>
  <c r="F985" i="8"/>
  <c r="F986" i="8"/>
  <c r="F987" i="8"/>
  <c r="F988" i="8"/>
  <c r="F989" i="8"/>
  <c r="F990" i="8"/>
  <c r="F991" i="8"/>
  <c r="F992" i="8"/>
  <c r="F993" i="8"/>
  <c r="F994" i="8"/>
  <c r="F995" i="8"/>
  <c r="F996" i="8"/>
  <c r="F997" i="8"/>
  <c r="F998" i="8"/>
  <c r="F999" i="8"/>
  <c r="F1000" i="8"/>
  <c r="F1001" i="8"/>
  <c r="F1002" i="8"/>
  <c r="F1003" i="8"/>
  <c r="F1004" i="8"/>
  <c r="F1005" i="8"/>
  <c r="F1006" i="8"/>
  <c r="F1007" i="8"/>
  <c r="F1008" i="8"/>
  <c r="F1009" i="8"/>
  <c r="F1010" i="8"/>
  <c r="F1011" i="8"/>
  <c r="F1012" i="8"/>
  <c r="F1013" i="8"/>
  <c r="F1014" i="8"/>
  <c r="F1015" i="8"/>
  <c r="F1016" i="8"/>
  <c r="F1017" i="8"/>
  <c r="F1018" i="8"/>
  <c r="F1019" i="8"/>
  <c r="F1020" i="8"/>
  <c r="D7" i="8"/>
  <c r="E7" i="8" s="1"/>
  <c r="D8" i="8"/>
  <c r="E8" i="8" s="1"/>
  <c r="D9" i="8"/>
  <c r="E9" i="8" s="1"/>
  <c r="AG412" i="8"/>
  <c r="AG413" i="8"/>
  <c r="AG414" i="8"/>
  <c r="AG415" i="8"/>
  <c r="AG131" i="8"/>
  <c r="AG132" i="8"/>
  <c r="AG143" i="8"/>
  <c r="AG144" i="8"/>
  <c r="AG145" i="8"/>
  <c r="AG146" i="8"/>
  <c r="AG147" i="8"/>
  <c r="AG148" i="8"/>
  <c r="AG149" i="8"/>
  <c r="AG150" i="8"/>
  <c r="AG151" i="8"/>
  <c r="AG54" i="8"/>
  <c r="AG55" i="8"/>
  <c r="AG56" i="8"/>
  <c r="AG57" i="8"/>
  <c r="AG58" i="8"/>
  <c r="AG59" i="8"/>
  <c r="AG60" i="8"/>
  <c r="AG61" i="8"/>
  <c r="AG62" i="8"/>
  <c r="AG63" i="8"/>
  <c r="AG64" i="8"/>
  <c r="AG65" i="8"/>
  <c r="AG66" i="8"/>
  <c r="AG67" i="8"/>
  <c r="AG69" i="8"/>
  <c r="AG70" i="8"/>
  <c r="AG71" i="8"/>
  <c r="AG72" i="8"/>
  <c r="AG73" i="8"/>
  <c r="AG74" i="8"/>
  <c r="AG75" i="8"/>
  <c r="AG76" i="8"/>
  <c r="AG77" i="8"/>
  <c r="AG78" i="8"/>
  <c r="AG79" i="8"/>
  <c r="AG80" i="8"/>
  <c r="AG861" i="8"/>
  <c r="AG862" i="8"/>
  <c r="AG863" i="8"/>
  <c r="AG864" i="8"/>
  <c r="AG865" i="8"/>
  <c r="AG866" i="8"/>
  <c r="AG867" i="8"/>
  <c r="AG868" i="8"/>
  <c r="AG869" i="8"/>
  <c r="AG870" i="8"/>
  <c r="AG871" i="8"/>
  <c r="AG872" i="8"/>
  <c r="AG873" i="8"/>
  <c r="AG874" i="8"/>
  <c r="AG875" i="8"/>
  <c r="AG876" i="8"/>
  <c r="AG877" i="8"/>
  <c r="AG878" i="8"/>
  <c r="AG879" i="8"/>
  <c r="AG880" i="8"/>
  <c r="AG881" i="8"/>
  <c r="AG882" i="8"/>
  <c r="AG883" i="8"/>
  <c r="AG884" i="8"/>
  <c r="AG885" i="8"/>
  <c r="AG886" i="8"/>
  <c r="AG887" i="8"/>
  <c r="AG888" i="8"/>
  <c r="AG889" i="8"/>
  <c r="AG890" i="8"/>
  <c r="AG891" i="8"/>
  <c r="AG892" i="8"/>
  <c r="AG893" i="8"/>
  <c r="AG894" i="8"/>
  <c r="AG895" i="8"/>
  <c r="AG896" i="8"/>
  <c r="AG897" i="8"/>
  <c r="AG898" i="8"/>
  <c r="AG899" i="8"/>
  <c r="AG900" i="8"/>
  <c r="AG901" i="8"/>
  <c r="AG902" i="8"/>
  <c r="AG903" i="8"/>
  <c r="AG904" i="8"/>
  <c r="AG905" i="8"/>
  <c r="AG906" i="8"/>
  <c r="AG907" i="8"/>
  <c r="AG908" i="8"/>
  <c r="AG909" i="8"/>
  <c r="AG910" i="8"/>
  <c r="AG911" i="8"/>
  <c r="AG912" i="8"/>
  <c r="AG913" i="8"/>
  <c r="AG914" i="8"/>
  <c r="AG915" i="8"/>
  <c r="AG916" i="8"/>
  <c r="AG917" i="8"/>
  <c r="AG918" i="8"/>
  <c r="AG919" i="8"/>
  <c r="AG920" i="8"/>
  <c r="AG921" i="8"/>
  <c r="AG922" i="8"/>
  <c r="AG923" i="8"/>
  <c r="AG924" i="8"/>
  <c r="AG925" i="8"/>
  <c r="AG926" i="8"/>
  <c r="AG927" i="8"/>
  <c r="AG928" i="8"/>
  <c r="AG929" i="8"/>
  <c r="AG930" i="8"/>
  <c r="AG931" i="8"/>
  <c r="AG932" i="8"/>
  <c r="AG933" i="8"/>
  <c r="AG934" i="8"/>
  <c r="AG935" i="8"/>
  <c r="AG936" i="8"/>
  <c r="AG937" i="8"/>
  <c r="AG938" i="8"/>
  <c r="AG939" i="8"/>
  <c r="AG940" i="8"/>
  <c r="AG941" i="8"/>
  <c r="AG942" i="8"/>
  <c r="AG943" i="8"/>
  <c r="AG944" i="8"/>
  <c r="AG945" i="8"/>
  <c r="AG946" i="8"/>
  <c r="AG947" i="8"/>
  <c r="AG948" i="8"/>
  <c r="AG949" i="8"/>
  <c r="AG950" i="8"/>
  <c r="AG951" i="8"/>
  <c r="AG952" i="8"/>
  <c r="AG953" i="8"/>
  <c r="AG954" i="8"/>
  <c r="AG955" i="8"/>
  <c r="AG956" i="8"/>
  <c r="AG957" i="8"/>
  <c r="AG958" i="8"/>
  <c r="AG959" i="8"/>
  <c r="AG960" i="8"/>
  <c r="AG961" i="8"/>
  <c r="AG962" i="8"/>
  <c r="AG963" i="8"/>
  <c r="AG964" i="8"/>
  <c r="AG965" i="8"/>
  <c r="AG966" i="8"/>
  <c r="AG967" i="8"/>
  <c r="AG968" i="8"/>
  <c r="AG969" i="8"/>
  <c r="AG970" i="8"/>
  <c r="AG971" i="8"/>
  <c r="AG972" i="8"/>
  <c r="AG973" i="8"/>
  <c r="AG974" i="8"/>
  <c r="AG975" i="8"/>
  <c r="AG976" i="8"/>
  <c r="AG977" i="8"/>
  <c r="AG978" i="8"/>
  <c r="AG979" i="8"/>
  <c r="AG980" i="8"/>
  <c r="AG981" i="8"/>
  <c r="AG982" i="8"/>
  <c r="AG983" i="8"/>
  <c r="AG984" i="8"/>
  <c r="AG985" i="8"/>
  <c r="AG986" i="8"/>
  <c r="AG987" i="8"/>
  <c r="AG988" i="8"/>
  <c r="AG989" i="8"/>
  <c r="AG990" i="8"/>
  <c r="AG991" i="8"/>
  <c r="AG992" i="8"/>
  <c r="AG993" i="8"/>
  <c r="AG994" i="8"/>
  <c r="AG995" i="8"/>
  <c r="AG996" i="8"/>
  <c r="AG997" i="8"/>
  <c r="AG998" i="8"/>
  <c r="AG999" i="8"/>
  <c r="AG1000" i="8"/>
  <c r="AG1001" i="8"/>
  <c r="AG1002" i="8"/>
  <c r="AG1003" i="8"/>
  <c r="AG1004" i="8"/>
  <c r="AG1005" i="8"/>
  <c r="AG1006" i="8"/>
  <c r="AG1007" i="8"/>
  <c r="AG1008" i="8"/>
  <c r="AG1009" i="8"/>
  <c r="AG1010" i="8"/>
  <c r="AG1011" i="8"/>
  <c r="AG1012" i="8"/>
  <c r="AG1013" i="8"/>
  <c r="AG1014" i="8"/>
  <c r="AG1015" i="8"/>
  <c r="AG1016" i="8"/>
  <c r="AG1017" i="8"/>
  <c r="AG1018" i="8"/>
  <c r="AG1019" i="8"/>
  <c r="AG1020" i="8"/>
  <c r="AG41" i="8"/>
  <c r="AG42" i="8"/>
  <c r="AG43" i="8"/>
  <c r="AG44" i="8"/>
  <c r="AG45" i="8"/>
  <c r="AG46" i="8"/>
  <c r="AG47" i="8"/>
  <c r="AG48" i="8"/>
  <c r="AG49" i="8"/>
  <c r="AG50" i="8"/>
  <c r="AG51" i="8"/>
  <c r="AG52" i="8"/>
  <c r="AG53" i="8"/>
  <c r="AG81" i="8"/>
  <c r="AG82" i="8"/>
  <c r="AG83" i="8"/>
  <c r="AG84" i="8"/>
  <c r="AG85" i="8"/>
  <c r="AG86" i="8"/>
  <c r="AG87" i="8"/>
  <c r="AG88" i="8"/>
  <c r="AG89" i="8"/>
  <c r="AG90" i="8"/>
  <c r="AG91" i="8"/>
  <c r="AG92" i="8"/>
  <c r="AG93" i="8"/>
  <c r="AG94" i="8"/>
  <c r="AG95" i="8"/>
  <c r="AG96" i="8"/>
  <c r="AG97" i="8"/>
  <c r="AG98" i="8"/>
  <c r="AG99" i="8"/>
  <c r="AG100" i="8"/>
  <c r="AG101" i="8"/>
  <c r="AG102" i="8"/>
  <c r="AG103" i="8"/>
  <c r="AG104" i="8"/>
  <c r="AG105" i="8"/>
  <c r="AG106" i="8"/>
  <c r="AG107" i="8"/>
  <c r="AG108" i="8"/>
  <c r="AG109" i="8"/>
  <c r="AG110" i="8"/>
  <c r="AG111" i="8"/>
  <c r="AG112" i="8"/>
  <c r="AG113" i="8"/>
  <c r="AG114" i="8"/>
  <c r="AG115" i="8"/>
  <c r="AG116" i="8"/>
  <c r="AG117" i="8"/>
  <c r="AG118" i="8"/>
  <c r="AG119" i="8"/>
  <c r="AG120" i="8"/>
  <c r="AG121" i="8"/>
  <c r="AG122" i="8"/>
  <c r="AG123" i="8"/>
  <c r="AG124" i="8"/>
  <c r="AG125" i="8"/>
  <c r="AG126" i="8"/>
  <c r="AG127" i="8"/>
  <c r="AG128" i="8"/>
  <c r="AG129" i="8"/>
  <c r="AG130" i="8"/>
  <c r="AG133" i="8"/>
  <c r="AG134" i="8"/>
  <c r="AG135" i="8"/>
  <c r="AG136" i="8"/>
  <c r="AG137" i="8"/>
  <c r="AG138" i="8"/>
  <c r="AG139" i="8"/>
  <c r="AG140" i="8"/>
  <c r="AG141" i="8"/>
  <c r="AG142" i="8"/>
  <c r="AG152" i="8"/>
  <c r="AG153" i="8"/>
  <c r="AG154" i="8"/>
  <c r="AG155" i="8"/>
  <c r="AG156" i="8"/>
  <c r="AG157" i="8"/>
  <c r="AG158" i="8"/>
  <c r="AG159" i="8"/>
  <c r="AG160" i="8"/>
  <c r="AG161" i="8"/>
  <c r="AG162" i="8"/>
  <c r="AG163" i="8"/>
  <c r="AG164" i="8"/>
  <c r="AG165" i="8"/>
  <c r="AG166" i="8"/>
  <c r="AG167" i="8"/>
  <c r="AG168" i="8"/>
  <c r="AG169" i="8"/>
  <c r="AG170" i="8"/>
  <c r="AG171" i="8"/>
  <c r="AG172" i="8"/>
  <c r="AG174" i="8"/>
  <c r="AG175" i="8"/>
  <c r="AG176" i="8"/>
  <c r="AG177" i="8"/>
  <c r="AG178" i="8"/>
  <c r="AG179" i="8"/>
  <c r="AG180" i="8"/>
  <c r="AG181" i="8"/>
  <c r="AG182" i="8"/>
  <c r="AG183" i="8"/>
  <c r="AG184" i="8"/>
  <c r="AG185" i="8"/>
  <c r="AG186" i="8"/>
  <c r="AG187" i="8"/>
  <c r="AG188" i="8"/>
  <c r="AG189" i="8"/>
  <c r="AG190" i="8"/>
  <c r="AG191" i="8"/>
  <c r="AG192" i="8"/>
  <c r="AG193" i="8"/>
  <c r="AG194" i="8"/>
  <c r="AG195" i="8"/>
  <c r="AG196" i="8"/>
  <c r="AG197" i="8"/>
  <c r="AG198" i="8"/>
  <c r="AG199" i="8"/>
  <c r="AG200" i="8"/>
  <c r="AG201" i="8"/>
  <c r="AG202" i="8"/>
  <c r="AG203" i="8"/>
  <c r="AG204" i="8"/>
  <c r="AG205" i="8"/>
  <c r="AG206" i="8"/>
  <c r="AG207" i="8"/>
  <c r="AG208" i="8"/>
  <c r="AG209" i="8"/>
  <c r="AG210" i="8"/>
  <c r="AG211" i="8"/>
  <c r="AG212" i="8"/>
  <c r="AG213" i="8"/>
  <c r="AG214" i="8"/>
  <c r="AG215" i="8"/>
  <c r="AG216" i="8"/>
  <c r="AG217" i="8"/>
  <c r="AG218" i="8"/>
  <c r="AG219" i="8"/>
  <c r="AG220" i="8"/>
  <c r="AG221" i="8"/>
  <c r="AG222" i="8"/>
  <c r="AG223" i="8"/>
  <c r="AG224" i="8"/>
  <c r="AG225" i="8"/>
  <c r="AG226" i="8"/>
  <c r="AG227" i="8"/>
  <c r="AG228" i="8"/>
  <c r="AG229" i="8"/>
  <c r="AG230" i="8"/>
  <c r="AG231" i="8"/>
  <c r="AG232" i="8"/>
  <c r="AG233" i="8"/>
  <c r="AG234" i="8"/>
  <c r="AG235" i="8"/>
  <c r="AG236" i="8"/>
  <c r="AG237" i="8"/>
  <c r="AG238" i="8"/>
  <c r="AG239" i="8"/>
  <c r="AG240" i="8"/>
  <c r="AG241" i="8"/>
  <c r="AG242" i="8"/>
  <c r="AG243" i="8"/>
  <c r="AG244" i="8"/>
  <c r="AG245" i="8"/>
  <c r="AG246" i="8"/>
  <c r="AG247" i="8"/>
  <c r="AG248" i="8"/>
  <c r="AG249" i="8"/>
  <c r="AG250" i="8"/>
  <c r="AG251" i="8"/>
  <c r="AG252" i="8"/>
  <c r="AG253" i="8"/>
  <c r="AG257" i="8"/>
  <c r="AG258" i="8"/>
  <c r="AG259" i="8"/>
  <c r="AG260" i="8"/>
  <c r="AG261" i="8"/>
  <c r="AG262" i="8"/>
  <c r="AG263" i="8"/>
  <c r="AG264" i="8"/>
  <c r="AG265" i="8"/>
  <c r="AG266" i="8"/>
  <c r="AG267" i="8"/>
  <c r="AG268" i="8"/>
  <c r="AG269" i="8"/>
  <c r="AG270" i="8"/>
  <c r="AG271" i="8"/>
  <c r="AG272" i="8"/>
  <c r="AG273" i="8"/>
  <c r="AG274" i="8"/>
  <c r="AG275" i="8"/>
  <c r="AG276" i="8"/>
  <c r="AG277" i="8"/>
  <c r="AG278" i="8"/>
  <c r="AG279" i="8"/>
  <c r="AG280" i="8"/>
  <c r="AG281" i="8"/>
  <c r="AG282" i="8"/>
  <c r="AG283" i="8"/>
  <c r="AG284" i="8"/>
  <c r="AG285" i="8"/>
  <c r="AG286" i="8"/>
  <c r="AG287" i="8"/>
  <c r="AG288" i="8"/>
  <c r="AG289" i="8"/>
  <c r="AG290" i="8"/>
  <c r="AG291" i="8"/>
  <c r="AG292" i="8"/>
  <c r="AG293" i="8"/>
  <c r="AG294" i="8"/>
  <c r="AG295" i="8"/>
  <c r="AG296" i="8"/>
  <c r="AG297" i="8"/>
  <c r="AG298" i="8"/>
  <c r="AG299" i="8"/>
  <c r="AG300" i="8"/>
  <c r="AG301" i="8"/>
  <c r="AG302" i="8"/>
  <c r="AG303" i="8"/>
  <c r="AG304" i="8"/>
  <c r="AG305" i="8"/>
  <c r="AG306" i="8"/>
  <c r="AG307" i="8"/>
  <c r="AG308" i="8"/>
  <c r="AG309" i="8"/>
  <c r="AG310" i="8"/>
  <c r="AG311" i="8"/>
  <c r="AG312" i="8"/>
  <c r="AG313" i="8"/>
  <c r="AG314" i="8"/>
  <c r="AG315" i="8"/>
  <c r="AG316" i="8"/>
  <c r="AG317" i="8"/>
  <c r="AG318" i="8"/>
  <c r="AG319" i="8"/>
  <c r="AG320" i="8"/>
  <c r="AG321" i="8"/>
  <c r="AG322" i="8"/>
  <c r="AG323" i="8"/>
  <c r="AG324" i="8"/>
  <c r="AG325" i="8"/>
  <c r="AG326" i="8"/>
  <c r="AG327" i="8"/>
  <c r="AG328" i="8"/>
  <c r="AG329" i="8"/>
  <c r="AG330" i="8"/>
  <c r="AG331" i="8"/>
  <c r="AG332" i="8"/>
  <c r="AG333" i="8"/>
  <c r="AG334" i="8"/>
  <c r="AG335" i="8"/>
  <c r="AG336" i="8"/>
  <c r="AG337" i="8"/>
  <c r="AG338" i="8"/>
  <c r="AG339" i="8"/>
  <c r="AG340" i="8"/>
  <c r="AG341" i="8"/>
  <c r="AG342" i="8"/>
  <c r="AG343" i="8"/>
  <c r="AG344" i="8"/>
  <c r="AG345" i="8"/>
  <c r="AG346" i="8"/>
  <c r="AG347" i="8"/>
  <c r="AG348" i="8"/>
  <c r="AG349" i="8"/>
  <c r="AG350" i="8"/>
  <c r="AG351" i="8"/>
  <c r="AG352" i="8"/>
  <c r="AG353" i="8"/>
  <c r="AG354" i="8"/>
  <c r="AG355" i="8"/>
  <c r="AG356" i="8"/>
  <c r="AG357" i="8"/>
  <c r="AG358" i="8"/>
  <c r="AG359" i="8"/>
  <c r="AG360" i="8"/>
  <c r="AG361" i="8"/>
  <c r="AG362" i="8"/>
  <c r="AG363" i="8"/>
  <c r="AG364" i="8"/>
  <c r="AG365" i="8"/>
  <c r="AG366" i="8"/>
  <c r="AG368" i="8"/>
  <c r="AG369" i="8"/>
  <c r="AG370" i="8"/>
  <c r="AG371" i="8"/>
  <c r="AG372" i="8"/>
  <c r="AG373" i="8"/>
  <c r="AG374" i="8"/>
  <c r="AG375" i="8"/>
  <c r="AG376" i="8"/>
  <c r="AG377" i="8"/>
  <c r="AG378" i="8"/>
  <c r="AG379" i="8"/>
  <c r="AG380" i="8"/>
  <c r="AG381" i="8"/>
  <c r="AG382" i="8"/>
  <c r="AG383" i="8"/>
  <c r="AG384" i="8"/>
  <c r="AG385" i="8"/>
  <c r="AG386" i="8"/>
  <c r="AG387" i="8"/>
  <c r="AG388" i="8"/>
  <c r="AG389" i="8"/>
  <c r="AG390" i="8"/>
  <c r="AG391" i="8"/>
  <c r="AG392" i="8"/>
  <c r="AG393" i="8"/>
  <c r="AG394" i="8"/>
  <c r="AG395" i="8"/>
  <c r="AG396" i="8"/>
  <c r="AG397" i="8"/>
  <c r="AG398" i="8"/>
  <c r="AG399" i="8"/>
  <c r="AG400" i="8"/>
  <c r="AG401" i="8"/>
  <c r="AG402" i="8"/>
  <c r="AG403" i="8"/>
  <c r="AG404" i="8"/>
  <c r="AG405" i="8"/>
  <c r="AG406" i="8"/>
  <c r="AG407" i="8"/>
  <c r="AG408" i="8"/>
  <c r="AG409" i="8"/>
  <c r="AG410" i="8"/>
  <c r="AG411" i="8"/>
  <c r="AG416" i="8"/>
  <c r="AG417" i="8"/>
  <c r="AG418" i="8"/>
  <c r="AG419" i="8"/>
  <c r="AG420" i="8"/>
  <c r="AG421" i="8"/>
  <c r="AG422" i="8"/>
  <c r="AG423" i="8"/>
  <c r="AG424" i="8"/>
  <c r="AG425" i="8"/>
  <c r="AG426" i="8"/>
  <c r="AG427" i="8"/>
  <c r="AG428" i="8"/>
  <c r="AG429" i="8"/>
  <c r="AG430" i="8"/>
  <c r="AG431" i="8"/>
  <c r="AG432" i="8"/>
  <c r="AG433" i="8"/>
  <c r="AG434" i="8"/>
  <c r="AG435" i="8"/>
  <c r="AG436" i="8"/>
  <c r="AG437" i="8"/>
  <c r="AG438" i="8"/>
  <c r="AG439" i="8"/>
  <c r="AG440" i="8"/>
  <c r="AG441" i="8"/>
  <c r="AG442" i="8"/>
  <c r="AG443" i="8"/>
  <c r="AG444" i="8"/>
  <c r="AG445" i="8"/>
  <c r="AG446" i="8"/>
  <c r="AG447" i="8"/>
  <c r="AG448" i="8"/>
  <c r="AG449" i="8"/>
  <c r="AG450" i="8"/>
  <c r="AG451" i="8"/>
  <c r="AG452" i="8"/>
  <c r="AG453" i="8"/>
  <c r="AG454" i="8"/>
  <c r="AG470" i="8"/>
  <c r="AG471" i="8"/>
  <c r="AG472" i="8"/>
  <c r="AG473" i="8"/>
  <c r="AG474" i="8"/>
  <c r="AG475" i="8"/>
  <c r="AG476" i="8"/>
  <c r="AG477" i="8"/>
  <c r="AG478" i="8"/>
  <c r="AG479" i="8"/>
  <c r="AG480" i="8"/>
  <c r="AG481" i="8"/>
  <c r="AG482" i="8"/>
  <c r="AG483" i="8"/>
  <c r="AG484" i="8"/>
  <c r="AG485" i="8"/>
  <c r="AG486" i="8"/>
  <c r="AG487" i="8"/>
  <c r="AG488" i="8"/>
  <c r="AG489" i="8"/>
  <c r="AG490" i="8"/>
  <c r="AG491" i="8"/>
  <c r="AG492" i="8"/>
  <c r="AG493" i="8"/>
  <c r="AG494" i="8"/>
  <c r="AG495" i="8"/>
  <c r="AG496" i="8"/>
  <c r="AG497" i="8"/>
  <c r="AG498" i="8"/>
  <c r="AG499" i="8"/>
  <c r="AG500" i="8"/>
  <c r="AG501" i="8"/>
  <c r="AG502" i="8"/>
  <c r="AG503" i="8"/>
  <c r="AG504" i="8"/>
  <c r="AG505" i="8"/>
  <c r="AG506" i="8"/>
  <c r="AG507" i="8"/>
  <c r="AG508" i="8"/>
  <c r="AG509" i="8"/>
  <c r="AG510" i="8"/>
  <c r="AG511" i="8"/>
  <c r="AG512" i="8"/>
  <c r="AG513" i="8"/>
  <c r="AG514" i="8"/>
  <c r="AG515" i="8"/>
  <c r="AG516" i="8"/>
  <c r="AG517" i="8"/>
  <c r="AG518" i="8"/>
  <c r="AG519" i="8"/>
  <c r="AG520" i="8"/>
  <c r="AG521" i="8"/>
  <c r="AG522" i="8"/>
  <c r="AG523" i="8"/>
  <c r="AG524" i="8"/>
  <c r="AG525" i="8"/>
  <c r="AG526" i="8"/>
  <c r="AG527" i="8"/>
  <c r="AG528" i="8"/>
  <c r="AG529" i="8"/>
  <c r="AG530" i="8"/>
  <c r="AG531" i="8"/>
  <c r="AG532" i="8"/>
  <c r="AG533" i="8"/>
  <c r="AG534" i="8"/>
  <c r="AG535" i="8"/>
  <c r="AG536" i="8"/>
  <c r="AG537" i="8"/>
  <c r="AG538" i="8"/>
  <c r="AG539" i="8"/>
  <c r="AG540" i="8"/>
  <c r="AG541" i="8"/>
  <c r="AG542" i="8"/>
  <c r="AG543" i="8"/>
  <c r="AG544" i="8"/>
  <c r="AG545" i="8"/>
  <c r="AG546" i="8"/>
  <c r="AG547" i="8"/>
  <c r="AG548" i="8"/>
  <c r="AG549" i="8"/>
  <c r="AG550" i="8"/>
  <c r="AG551" i="8"/>
  <c r="AG552" i="8"/>
  <c r="AG553" i="8"/>
  <c r="AG554" i="8"/>
  <c r="AG555" i="8"/>
  <c r="AG556" i="8"/>
  <c r="AG557" i="8"/>
  <c r="AG558" i="8"/>
  <c r="AG559" i="8"/>
  <c r="AG560" i="8"/>
  <c r="AG561" i="8"/>
  <c r="AG562" i="8"/>
  <c r="AG563" i="8"/>
  <c r="AG564" i="8"/>
  <c r="AG565" i="8"/>
  <c r="AG566" i="8"/>
  <c r="AG567" i="8"/>
  <c r="AG568" i="8"/>
  <c r="AG569" i="8"/>
  <c r="AG570" i="8"/>
  <c r="AG571" i="8"/>
  <c r="AG572" i="8"/>
  <c r="AG573" i="8"/>
  <c r="AG574" i="8"/>
  <c r="AG575" i="8"/>
  <c r="AG576" i="8"/>
  <c r="AG577" i="8"/>
  <c r="AG578" i="8"/>
  <c r="AG579" i="8"/>
  <c r="AG580" i="8"/>
  <c r="AG581" i="8"/>
  <c r="AG582" i="8"/>
  <c r="AG583" i="8"/>
  <c r="AG584" i="8"/>
  <c r="AG585" i="8"/>
  <c r="AG586" i="8"/>
  <c r="AG587" i="8"/>
  <c r="AG588" i="8"/>
  <c r="AG589" i="8"/>
  <c r="AG590" i="8"/>
  <c r="AG591" i="8"/>
  <c r="AG592" i="8"/>
  <c r="AG593" i="8"/>
  <c r="AG594" i="8"/>
  <c r="AG595" i="8"/>
  <c r="AG596" i="8"/>
  <c r="AG597" i="8"/>
  <c r="AG598" i="8"/>
  <c r="AG599" i="8"/>
  <c r="AG600" i="8"/>
  <c r="AG601" i="8"/>
  <c r="AG602" i="8"/>
  <c r="AG603" i="8"/>
  <c r="AG604" i="8"/>
  <c r="AG605" i="8"/>
  <c r="AG606" i="8"/>
  <c r="AG607" i="8"/>
  <c r="AG608" i="8"/>
  <c r="AG609" i="8"/>
  <c r="AG610" i="8"/>
  <c r="AG611" i="8"/>
  <c r="AG612" i="8"/>
  <c r="AG613" i="8"/>
  <c r="AG614" i="8"/>
  <c r="AG615" i="8"/>
  <c r="AG616" i="8"/>
  <c r="AG617" i="8"/>
  <c r="AG618" i="8"/>
  <c r="AG619" i="8"/>
  <c r="AG620" i="8"/>
  <c r="AG621" i="8"/>
  <c r="AG622" i="8"/>
  <c r="AG623" i="8"/>
  <c r="AG624" i="8"/>
  <c r="AG625" i="8"/>
  <c r="AG626" i="8"/>
  <c r="AG627" i="8"/>
  <c r="AG628" i="8"/>
  <c r="AG629" i="8"/>
  <c r="AG630" i="8"/>
  <c r="AG631" i="8"/>
  <c r="AG632" i="8"/>
  <c r="AG634" i="8"/>
  <c r="AG635" i="8"/>
  <c r="AG636" i="8"/>
  <c r="AG637" i="8"/>
  <c r="AG638" i="8"/>
  <c r="AG639" i="8"/>
  <c r="AG640" i="8"/>
  <c r="AG641" i="8"/>
  <c r="AG642" i="8"/>
  <c r="AG643" i="8"/>
  <c r="AG644" i="8"/>
  <c r="AG645" i="8"/>
  <c r="AG646" i="8"/>
  <c r="AG647" i="8"/>
  <c r="AG648" i="8"/>
  <c r="AG649" i="8"/>
  <c r="AG650" i="8"/>
  <c r="AG651" i="8"/>
  <c r="AG652" i="8"/>
  <c r="AG653" i="8"/>
  <c r="AG654" i="8"/>
  <c r="AG655" i="8"/>
  <c r="AG656" i="8"/>
  <c r="AG657" i="8"/>
  <c r="AG658" i="8"/>
  <c r="AG659" i="8"/>
  <c r="AG660" i="8"/>
  <c r="AG661" i="8"/>
  <c r="AG662" i="8"/>
  <c r="AG663" i="8"/>
  <c r="AG664" i="8"/>
  <c r="AG665" i="8"/>
  <c r="AG666" i="8"/>
  <c r="AG667" i="8"/>
  <c r="AG668" i="8"/>
  <c r="AG669" i="8"/>
  <c r="AG670" i="8"/>
  <c r="AG671" i="8"/>
  <c r="AG672" i="8"/>
  <c r="AG673" i="8"/>
  <c r="AG674" i="8"/>
  <c r="AG675" i="8"/>
  <c r="AG676" i="8"/>
  <c r="AG677" i="8"/>
  <c r="AG678" i="8"/>
  <c r="AG679" i="8"/>
  <c r="AG680" i="8"/>
  <c r="AG681" i="8"/>
  <c r="AG682" i="8"/>
  <c r="AG683" i="8"/>
  <c r="AG684" i="8"/>
  <c r="AG685" i="8"/>
  <c r="AG686" i="8"/>
  <c r="AG687" i="8"/>
  <c r="AG688" i="8"/>
  <c r="AG689" i="8"/>
  <c r="AG690" i="8"/>
  <c r="AG691" i="8"/>
  <c r="AG692" i="8"/>
  <c r="AG693" i="8"/>
  <c r="AG694" i="8"/>
  <c r="AG695" i="8"/>
  <c r="AG696" i="8"/>
  <c r="AG697" i="8"/>
  <c r="AG698" i="8"/>
  <c r="AG699" i="8"/>
  <c r="AG700" i="8"/>
  <c r="AG701" i="8"/>
  <c r="AG702" i="8"/>
  <c r="AG703" i="8"/>
  <c r="AG704" i="8"/>
  <c r="AG705" i="8"/>
  <c r="AG706" i="8"/>
  <c r="AG707" i="8"/>
  <c r="AG708" i="8"/>
  <c r="AG709" i="8"/>
  <c r="AG710" i="8"/>
  <c r="AG711" i="8"/>
  <c r="AG712" i="8"/>
  <c r="AG713" i="8"/>
  <c r="AG714" i="8"/>
  <c r="AG715" i="8"/>
  <c r="AG716" i="8"/>
  <c r="AG717" i="8"/>
  <c r="AG718" i="8"/>
  <c r="AG719" i="8"/>
  <c r="AG720" i="8"/>
  <c r="AG721" i="8"/>
  <c r="AG722" i="8"/>
  <c r="AG723" i="8"/>
  <c r="AG724" i="8"/>
  <c r="AG725" i="8"/>
  <c r="AG726" i="8"/>
  <c r="AG727" i="8"/>
  <c r="AG728" i="8"/>
  <c r="AG729" i="8"/>
  <c r="AG730" i="8"/>
  <c r="AG731" i="8"/>
  <c r="AG732" i="8"/>
  <c r="AG733" i="8"/>
  <c r="AG734" i="8"/>
  <c r="AG735" i="8"/>
  <c r="AG736" i="8"/>
  <c r="AG737" i="8"/>
  <c r="AG738" i="8"/>
  <c r="AG739" i="8"/>
  <c r="AG740" i="8"/>
  <c r="AG741" i="8"/>
  <c r="AG742" i="8"/>
  <c r="AG743" i="8"/>
  <c r="AG744" i="8"/>
  <c r="AG745" i="8"/>
  <c r="AG746" i="8"/>
  <c r="AG747" i="8"/>
  <c r="AG748" i="8"/>
  <c r="AG749" i="8"/>
  <c r="AG750" i="8"/>
  <c r="AG751" i="8"/>
  <c r="AG752" i="8"/>
  <c r="AG753" i="8"/>
  <c r="AG754" i="8"/>
  <c r="AG755" i="8"/>
  <c r="AG756" i="8"/>
  <c r="AG757" i="8"/>
  <c r="AG758" i="8"/>
  <c r="AG759" i="8"/>
  <c r="AG760" i="8"/>
  <c r="AG761" i="8"/>
  <c r="AG762" i="8"/>
  <c r="AG763" i="8"/>
  <c r="AG764" i="8"/>
  <c r="AG765" i="8"/>
  <c r="AG766" i="8"/>
  <c r="AG767" i="8"/>
  <c r="AG768" i="8"/>
  <c r="AG769" i="8"/>
  <c r="AG770" i="8"/>
  <c r="AG771" i="8"/>
  <c r="AG772" i="8"/>
  <c r="AG773" i="8"/>
  <c r="AG774" i="8"/>
  <c r="AG775" i="8"/>
  <c r="AG776" i="8"/>
  <c r="AG777" i="8"/>
  <c r="AG778" i="8"/>
  <c r="AG779" i="8"/>
  <c r="AG780" i="8"/>
  <c r="AG781" i="8"/>
  <c r="AG782" i="8"/>
  <c r="AG783" i="8"/>
  <c r="AG784" i="8"/>
  <c r="AG785" i="8"/>
  <c r="AG786" i="8"/>
  <c r="AG787" i="8"/>
  <c r="AG788" i="8"/>
  <c r="AG789" i="8"/>
  <c r="AG790" i="8"/>
  <c r="AG791" i="8"/>
  <c r="AG792" i="8"/>
  <c r="AG793" i="8"/>
  <c r="AG794" i="8"/>
  <c r="AG795" i="8"/>
  <c r="AG796" i="8"/>
  <c r="AG797" i="8"/>
  <c r="AG798" i="8"/>
  <c r="AG799" i="8"/>
  <c r="AG800" i="8"/>
  <c r="AG801" i="8"/>
  <c r="AG802" i="8"/>
  <c r="AG803" i="8"/>
  <c r="AG804" i="8"/>
  <c r="AG805" i="8"/>
  <c r="AG806" i="8"/>
  <c r="AG807" i="8"/>
  <c r="AG808" i="8"/>
  <c r="AG809" i="8"/>
  <c r="AG810" i="8"/>
  <c r="AG811" i="8"/>
  <c r="AG812" i="8"/>
  <c r="AG813" i="8"/>
  <c r="AG814" i="8"/>
  <c r="AG815" i="8"/>
  <c r="AG816" i="8"/>
  <c r="AG817" i="8"/>
  <c r="AG818" i="8"/>
  <c r="AG819" i="8"/>
  <c r="AG820" i="8"/>
  <c r="AG821" i="8"/>
  <c r="AG822" i="8"/>
  <c r="AG823" i="8"/>
  <c r="AG824" i="8"/>
  <c r="AG825" i="8"/>
  <c r="AG826" i="8"/>
  <c r="AG827" i="8"/>
  <c r="AG828" i="8"/>
  <c r="AG829" i="8"/>
  <c r="AG830" i="8"/>
  <c r="AG831" i="8"/>
  <c r="AG832" i="8"/>
  <c r="AG833" i="8"/>
  <c r="AG834" i="8"/>
  <c r="AG835" i="8"/>
  <c r="AG836" i="8"/>
  <c r="AG837" i="8"/>
  <c r="AG838" i="8"/>
  <c r="AG839" i="8"/>
  <c r="AG840" i="8"/>
  <c r="AG841" i="8"/>
  <c r="AG842" i="8"/>
  <c r="AG843" i="8"/>
  <c r="AG844" i="8"/>
  <c r="AG845" i="8"/>
  <c r="AG846" i="8"/>
  <c r="AG847" i="8"/>
  <c r="AG848" i="8"/>
  <c r="AG849" i="8"/>
  <c r="AG850" i="8"/>
  <c r="AG851" i="8"/>
  <c r="AG852" i="8"/>
  <c r="AG853" i="8"/>
  <c r="AG854" i="8"/>
  <c r="AG855" i="8"/>
  <c r="AG856" i="8"/>
  <c r="AG857" i="8"/>
  <c r="AG858" i="8"/>
  <c r="AG859" i="8"/>
  <c r="AG860" i="8"/>
  <c r="AG22" i="8"/>
  <c r="AG23" i="8"/>
  <c r="AG24" i="8"/>
  <c r="AG25" i="8"/>
  <c r="AG26" i="8"/>
  <c r="AG27" i="8"/>
  <c r="AG28" i="8"/>
  <c r="AG29" i="8"/>
  <c r="AG30" i="8"/>
  <c r="AG31" i="8"/>
  <c r="AG32" i="8"/>
  <c r="AG33" i="8"/>
  <c r="AG34" i="8"/>
  <c r="AG35" i="8"/>
  <c r="AG36" i="8"/>
  <c r="AG37" i="8"/>
  <c r="AG38" i="8"/>
  <c r="AG39" i="8"/>
  <c r="AG40" i="8"/>
  <c r="C622" i="8"/>
  <c r="C624" i="8"/>
  <c r="C626" i="8"/>
  <c r="C628" i="8"/>
  <c r="C630" i="8"/>
  <c r="C632" i="8"/>
  <c r="C633" i="8"/>
  <c r="C634" i="8"/>
  <c r="C635" i="8"/>
  <c r="C636" i="8"/>
  <c r="C637" i="8"/>
  <c r="C638" i="8"/>
  <c r="C639" i="8"/>
  <c r="C640" i="8"/>
  <c r="C641" i="8"/>
  <c r="C642" i="8"/>
  <c r="C643" i="8"/>
  <c r="C644" i="8"/>
  <c r="C645" i="8"/>
  <c r="C646" i="8"/>
  <c r="C647" i="8"/>
  <c r="C648" i="8"/>
  <c r="C649" i="8"/>
  <c r="C650" i="8"/>
  <c r="C651" i="8"/>
  <c r="C652" i="8"/>
  <c r="C653" i="8"/>
  <c r="C654" i="8"/>
  <c r="C655" i="8"/>
  <c r="C656" i="8"/>
  <c r="C657" i="8"/>
  <c r="C658" i="8"/>
  <c r="C659" i="8"/>
  <c r="C660" i="8"/>
  <c r="C661" i="8"/>
  <c r="C662" i="8"/>
  <c r="C663" i="8"/>
  <c r="C664" i="8"/>
  <c r="C665" i="8"/>
  <c r="C666" i="8"/>
  <c r="C667" i="8"/>
  <c r="C668" i="8"/>
  <c r="C669" i="8"/>
  <c r="C670" i="8"/>
  <c r="C671" i="8"/>
  <c r="C672" i="8"/>
  <c r="C673" i="8"/>
  <c r="C674" i="8"/>
  <c r="C675" i="8"/>
  <c r="C676" i="8"/>
  <c r="C677" i="8"/>
  <c r="C678" i="8"/>
  <c r="C679" i="8"/>
  <c r="C680" i="8"/>
  <c r="C681" i="8"/>
  <c r="C682" i="8"/>
  <c r="C683" i="8"/>
  <c r="C684" i="8"/>
  <c r="C685" i="8"/>
  <c r="C686" i="8"/>
  <c r="C687" i="8"/>
  <c r="C688" i="8"/>
  <c r="C689" i="8"/>
  <c r="C690" i="8"/>
  <c r="C691" i="8"/>
  <c r="C692" i="8"/>
  <c r="C693" i="8"/>
  <c r="C694" i="8"/>
  <c r="C695" i="8"/>
  <c r="C696" i="8"/>
  <c r="C697" i="8"/>
  <c r="C698" i="8"/>
  <c r="C699" i="8"/>
  <c r="C700" i="8"/>
  <c r="C701" i="8"/>
  <c r="C702" i="8"/>
  <c r="C703" i="8"/>
  <c r="C704" i="8"/>
  <c r="C705" i="8"/>
  <c r="C706" i="8"/>
  <c r="C707" i="8"/>
  <c r="C708" i="8"/>
  <c r="C709" i="8"/>
  <c r="C710" i="8"/>
  <c r="C711" i="8"/>
  <c r="C712" i="8"/>
  <c r="C713" i="8"/>
  <c r="C714" i="8"/>
  <c r="C715" i="8"/>
  <c r="C716" i="8"/>
  <c r="C717" i="8"/>
  <c r="C718" i="8"/>
  <c r="C719" i="8"/>
  <c r="C720" i="8"/>
  <c r="C721" i="8"/>
  <c r="C722" i="8"/>
  <c r="C723" i="8"/>
  <c r="C724" i="8"/>
  <c r="C725" i="8"/>
  <c r="C726" i="8"/>
  <c r="C727" i="8"/>
  <c r="C728" i="8"/>
  <c r="C729" i="8"/>
  <c r="C730" i="8"/>
  <c r="C731" i="8"/>
  <c r="C732" i="8"/>
  <c r="C733" i="8"/>
  <c r="C734" i="8"/>
  <c r="C735" i="8"/>
  <c r="C736" i="8"/>
  <c r="C737" i="8"/>
  <c r="C738" i="8"/>
  <c r="C739" i="8"/>
  <c r="C740" i="8"/>
  <c r="C741" i="8"/>
  <c r="C742" i="8"/>
  <c r="C743" i="8"/>
  <c r="C744" i="8"/>
  <c r="C745" i="8"/>
  <c r="C746" i="8"/>
  <c r="C747" i="8"/>
  <c r="C748" i="8"/>
  <c r="C749" i="8"/>
  <c r="C750" i="8"/>
  <c r="C751" i="8"/>
  <c r="C752" i="8"/>
  <c r="C753" i="8"/>
  <c r="C754" i="8"/>
  <c r="C755" i="8"/>
  <c r="C756" i="8"/>
  <c r="C757" i="8"/>
  <c r="C758" i="8"/>
  <c r="C759" i="8"/>
  <c r="C760" i="8"/>
  <c r="C761" i="8"/>
  <c r="C762" i="8"/>
  <c r="C763" i="8"/>
  <c r="C764" i="8"/>
  <c r="C765" i="8"/>
  <c r="C766" i="8"/>
  <c r="C767" i="8"/>
  <c r="C768" i="8"/>
  <c r="C769" i="8"/>
  <c r="C770" i="8"/>
  <c r="C771" i="8"/>
  <c r="C772" i="8"/>
  <c r="C773" i="8"/>
  <c r="C774" i="8"/>
  <c r="C775" i="8"/>
  <c r="C776" i="8"/>
  <c r="C777" i="8"/>
  <c r="C778" i="8"/>
  <c r="C779" i="8"/>
  <c r="C780" i="8"/>
  <c r="C781" i="8"/>
  <c r="C782" i="8"/>
  <c r="C783" i="8"/>
  <c r="C784" i="8"/>
  <c r="C785" i="8"/>
  <c r="C786" i="8"/>
  <c r="C787" i="8"/>
  <c r="C788" i="8"/>
  <c r="C789" i="8"/>
  <c r="C790" i="8"/>
  <c r="C791" i="8"/>
  <c r="C792" i="8"/>
  <c r="C793" i="8"/>
  <c r="C794" i="8"/>
  <c r="C795" i="8"/>
  <c r="C796" i="8"/>
  <c r="C797" i="8"/>
  <c r="C798" i="8"/>
  <c r="C799" i="8"/>
  <c r="C800" i="8"/>
  <c r="C801" i="8"/>
  <c r="C802" i="8"/>
  <c r="C803" i="8"/>
  <c r="C804" i="8"/>
  <c r="C805" i="8"/>
  <c r="C806" i="8"/>
  <c r="C807" i="8"/>
  <c r="C808" i="8"/>
  <c r="C809" i="8"/>
  <c r="C810" i="8"/>
  <c r="C811" i="8"/>
  <c r="C812" i="8"/>
  <c r="C813" i="8"/>
  <c r="C814" i="8"/>
  <c r="C815" i="8"/>
  <c r="C816" i="8"/>
  <c r="C817" i="8"/>
  <c r="C818" i="8"/>
  <c r="C819" i="8"/>
  <c r="C820" i="8"/>
  <c r="C821" i="8"/>
  <c r="C822" i="8"/>
  <c r="C823" i="8"/>
  <c r="C824" i="8"/>
  <c r="C825" i="8"/>
  <c r="C826" i="8"/>
  <c r="C827" i="8"/>
  <c r="C828" i="8"/>
  <c r="C829" i="8"/>
  <c r="C830" i="8"/>
  <c r="C831" i="8"/>
  <c r="C832" i="8"/>
  <c r="C833" i="8"/>
  <c r="C834" i="8"/>
  <c r="C835" i="8"/>
  <c r="C836" i="8"/>
  <c r="C837" i="8"/>
  <c r="C838" i="8"/>
  <c r="C839" i="8"/>
  <c r="C840" i="8"/>
  <c r="C841" i="8"/>
  <c r="C842" i="8"/>
  <c r="C843" i="8"/>
  <c r="C844" i="8"/>
  <c r="C845" i="8"/>
  <c r="C846" i="8"/>
  <c r="C847" i="8"/>
  <c r="C848" i="8"/>
  <c r="C849" i="8"/>
  <c r="C850" i="8"/>
  <c r="C851" i="8"/>
  <c r="C852" i="8"/>
  <c r="C853" i="8"/>
  <c r="C854" i="8"/>
  <c r="C855" i="8"/>
  <c r="C856" i="8"/>
  <c r="C857" i="8"/>
  <c r="C858" i="8"/>
  <c r="C859" i="8"/>
  <c r="C860" i="8"/>
  <c r="C861" i="8"/>
  <c r="C862" i="8"/>
  <c r="C863" i="8"/>
  <c r="C864" i="8"/>
  <c r="C865" i="8"/>
  <c r="C866" i="8"/>
  <c r="C867" i="8"/>
  <c r="C868" i="8"/>
  <c r="C869" i="8"/>
  <c r="C870" i="8"/>
  <c r="C871" i="8"/>
  <c r="C872" i="8"/>
  <c r="C873" i="8"/>
  <c r="C874" i="8"/>
  <c r="C875" i="8"/>
  <c r="C876" i="8"/>
  <c r="C877" i="8"/>
  <c r="C878" i="8"/>
  <c r="C879" i="8"/>
  <c r="C880" i="8"/>
  <c r="C881" i="8"/>
  <c r="C882" i="8"/>
  <c r="C883" i="8"/>
  <c r="C884" i="8"/>
  <c r="C885" i="8"/>
  <c r="C886" i="8"/>
  <c r="C887" i="8"/>
  <c r="C888" i="8"/>
  <c r="C889" i="8"/>
  <c r="C890" i="8"/>
  <c r="C891" i="8"/>
  <c r="C892" i="8"/>
  <c r="C893" i="8"/>
  <c r="C894" i="8"/>
  <c r="C895" i="8"/>
  <c r="C896" i="8"/>
  <c r="C897" i="8"/>
  <c r="C898" i="8"/>
  <c r="C899" i="8"/>
  <c r="C900" i="8"/>
  <c r="C901" i="8"/>
  <c r="C902" i="8"/>
  <c r="C903" i="8"/>
  <c r="C904" i="8"/>
  <c r="C905" i="8"/>
  <c r="C906" i="8"/>
  <c r="C907" i="8"/>
  <c r="C908" i="8"/>
  <c r="C909" i="8"/>
  <c r="C910" i="8"/>
  <c r="C911" i="8"/>
  <c r="C912" i="8"/>
  <c r="C913" i="8"/>
  <c r="C914" i="8"/>
  <c r="C915" i="8"/>
  <c r="C916" i="8"/>
  <c r="C917" i="8"/>
  <c r="C918" i="8"/>
  <c r="C919" i="8"/>
  <c r="C920" i="8"/>
  <c r="C921" i="8"/>
  <c r="C922" i="8"/>
  <c r="C923" i="8"/>
  <c r="C924" i="8"/>
  <c r="C925" i="8"/>
  <c r="C926" i="8"/>
  <c r="C927" i="8"/>
  <c r="C928" i="8"/>
  <c r="C929" i="8"/>
  <c r="C930" i="8"/>
  <c r="C931" i="8"/>
  <c r="C932" i="8"/>
  <c r="C933" i="8"/>
  <c r="C934" i="8"/>
  <c r="C935" i="8"/>
  <c r="C936" i="8"/>
  <c r="C937" i="8"/>
  <c r="C938" i="8"/>
  <c r="C939" i="8"/>
  <c r="C940" i="8"/>
  <c r="C941" i="8"/>
  <c r="C942" i="8"/>
  <c r="C943" i="8"/>
  <c r="C944" i="8"/>
  <c r="C945" i="8"/>
  <c r="C946" i="8"/>
  <c r="C947" i="8"/>
  <c r="C948" i="8"/>
  <c r="C949" i="8"/>
  <c r="C950" i="8"/>
  <c r="C951" i="8"/>
  <c r="C952" i="8"/>
  <c r="C953" i="8"/>
  <c r="C954" i="8"/>
  <c r="C955" i="8"/>
  <c r="C956" i="8"/>
  <c r="C957" i="8"/>
  <c r="C958" i="8"/>
  <c r="C959" i="8"/>
  <c r="C960" i="8"/>
  <c r="C961" i="8"/>
  <c r="C962" i="8"/>
  <c r="C963" i="8"/>
  <c r="C964" i="8"/>
  <c r="C965" i="8"/>
  <c r="C966" i="8"/>
  <c r="C967" i="8"/>
  <c r="C968" i="8"/>
  <c r="C969" i="8"/>
  <c r="C970" i="8"/>
  <c r="C971" i="8"/>
  <c r="C972" i="8"/>
  <c r="C973" i="8"/>
  <c r="C974" i="8"/>
  <c r="C975" i="8"/>
  <c r="C976" i="8"/>
  <c r="C977" i="8"/>
  <c r="C978" i="8"/>
  <c r="C979" i="8"/>
  <c r="C980" i="8"/>
  <c r="C981" i="8"/>
  <c r="C982" i="8"/>
  <c r="C983" i="8"/>
  <c r="C984" i="8"/>
  <c r="C985" i="8"/>
  <c r="C986" i="8"/>
  <c r="C987" i="8"/>
  <c r="C988" i="8"/>
  <c r="C989" i="8"/>
  <c r="C990" i="8"/>
  <c r="C991" i="8"/>
  <c r="C992" i="8"/>
  <c r="C993" i="8"/>
  <c r="C994" i="8"/>
  <c r="C995" i="8"/>
  <c r="C996" i="8"/>
  <c r="C997" i="8"/>
  <c r="C998" i="8"/>
  <c r="C999" i="8"/>
  <c r="C1000" i="8"/>
  <c r="C1001" i="8"/>
  <c r="C1002" i="8"/>
  <c r="C1003" i="8"/>
  <c r="C1004" i="8"/>
  <c r="C1005" i="8"/>
  <c r="C1006" i="8"/>
  <c r="C1007" i="8"/>
  <c r="C1008" i="8"/>
  <c r="C1009" i="8"/>
  <c r="C1010" i="8"/>
  <c r="C1011" i="8"/>
  <c r="C1012" i="8"/>
  <c r="C1013" i="8"/>
  <c r="C1014" i="8"/>
  <c r="C1015" i="8"/>
  <c r="C1016" i="8"/>
  <c r="C1017" i="8"/>
  <c r="C1018" i="8"/>
  <c r="C1019" i="8"/>
  <c r="C1020" i="8"/>
  <c r="C5" i="8"/>
  <c r="C6" i="8"/>
  <c r="C7" i="8"/>
  <c r="C8" i="8"/>
  <c r="C9" i="8"/>
  <c r="C4" i="8"/>
  <c r="AG21" i="8"/>
  <c r="B481" i="8"/>
  <c r="C481" i="8" s="1"/>
  <c r="B484" i="8"/>
  <c r="C484" i="8" s="1"/>
  <c r="B485" i="8"/>
  <c r="C485" i="8" s="1"/>
  <c r="B486" i="8"/>
  <c r="C486" i="8" s="1"/>
  <c r="B487" i="8"/>
  <c r="C487" i="8" s="1"/>
  <c r="B488" i="8"/>
  <c r="C488" i="8" s="1"/>
  <c r="B489" i="8"/>
  <c r="C489" i="8" s="1"/>
  <c r="B490" i="8"/>
  <c r="C490" i="8" s="1"/>
  <c r="B491" i="8"/>
  <c r="C491" i="8" s="1"/>
  <c r="B494" i="8"/>
  <c r="C494" i="8" s="1"/>
  <c r="B495" i="8"/>
  <c r="C495" i="8" s="1"/>
  <c r="B496" i="8"/>
  <c r="C496" i="8" s="1"/>
  <c r="B498" i="8"/>
  <c r="C498" i="8" s="1"/>
  <c r="B499" i="8"/>
  <c r="C499" i="8" s="1"/>
  <c r="B501" i="8"/>
  <c r="C501" i="8" s="1"/>
  <c r="B502" i="8"/>
  <c r="C502" i="8" s="1"/>
  <c r="B503" i="8"/>
  <c r="C503" i="8" s="1"/>
  <c r="B504" i="8"/>
  <c r="C504" i="8" s="1"/>
  <c r="B506" i="8"/>
  <c r="C506" i="8" s="1"/>
  <c r="B509" i="8"/>
  <c r="C509" i="8" s="1"/>
  <c r="B510" i="8"/>
  <c r="C510" i="8" s="1"/>
  <c r="B511" i="8"/>
  <c r="C511" i="8" s="1"/>
  <c r="B512" i="8"/>
  <c r="C512" i="8" s="1"/>
  <c r="B515" i="8"/>
  <c r="C515" i="8" s="1"/>
  <c r="B517" i="8"/>
  <c r="C517" i="8" s="1"/>
  <c r="B518" i="8"/>
  <c r="C518" i="8" s="1"/>
  <c r="B519" i="8"/>
  <c r="C519" i="8" s="1"/>
  <c r="B520" i="8"/>
  <c r="C520" i="8" s="1"/>
  <c r="B521" i="8"/>
  <c r="C521" i="8" s="1"/>
  <c r="B524" i="8"/>
  <c r="C524" i="8" s="1"/>
  <c r="B525" i="8"/>
  <c r="C525" i="8" s="1"/>
  <c r="B526" i="8"/>
  <c r="C526" i="8" s="1"/>
  <c r="B527" i="8"/>
  <c r="C527" i="8" s="1"/>
  <c r="B528" i="8"/>
  <c r="C528" i="8" s="1"/>
  <c r="B529" i="8"/>
  <c r="C529" i="8" s="1"/>
  <c r="B530" i="8"/>
  <c r="C530" i="8" s="1"/>
  <c r="B531" i="8"/>
  <c r="C531" i="8" s="1"/>
  <c r="B532" i="8"/>
  <c r="C532" i="8" s="1"/>
  <c r="B533" i="8"/>
  <c r="C533" i="8" s="1"/>
  <c r="B535" i="8"/>
  <c r="C535" i="8" s="1"/>
  <c r="B536" i="8"/>
  <c r="C536" i="8" s="1"/>
  <c r="B538" i="8"/>
  <c r="C538" i="8" s="1"/>
  <c r="B539" i="8"/>
  <c r="C539" i="8" s="1"/>
  <c r="B540" i="8"/>
  <c r="C540" i="8" s="1"/>
  <c r="B541" i="8"/>
  <c r="C541" i="8" s="1"/>
  <c r="B542" i="8"/>
  <c r="C542" i="8" s="1"/>
  <c r="B543" i="8"/>
  <c r="C543" i="8" s="1"/>
  <c r="B544" i="8"/>
  <c r="C544" i="8" s="1"/>
  <c r="B546" i="8"/>
  <c r="C546" i="8" s="1"/>
  <c r="B547" i="8"/>
  <c r="C547" i="8" s="1"/>
  <c r="B548" i="8"/>
  <c r="C548" i="8" s="1"/>
  <c r="B549" i="8"/>
  <c r="C549" i="8" s="1"/>
  <c r="B550" i="8"/>
  <c r="C550" i="8" s="1"/>
  <c r="B551" i="8"/>
  <c r="C551" i="8" s="1"/>
  <c r="B552" i="8"/>
  <c r="C552" i="8" s="1"/>
  <c r="B553" i="8"/>
  <c r="C553" i="8" s="1"/>
  <c r="B555" i="8"/>
  <c r="C555" i="8" s="1"/>
  <c r="B556" i="8"/>
  <c r="C556" i="8" s="1"/>
  <c r="B557" i="8"/>
  <c r="C557" i="8" s="1"/>
  <c r="B558" i="8"/>
  <c r="C558" i="8" s="1"/>
  <c r="B560" i="8"/>
  <c r="C560" i="8" s="1"/>
  <c r="B562" i="8"/>
  <c r="C562" i="8" s="1"/>
  <c r="B564" i="8"/>
  <c r="C564" i="8" s="1"/>
  <c r="B565" i="8"/>
  <c r="C565" i="8" s="1"/>
  <c r="B566" i="8"/>
  <c r="C566" i="8" s="1"/>
  <c r="B567" i="8"/>
  <c r="C567" i="8" s="1"/>
  <c r="B568" i="8"/>
  <c r="C568" i="8" s="1"/>
  <c r="B570" i="8"/>
  <c r="C570" i="8" s="1"/>
  <c r="B571" i="8"/>
  <c r="C571" i="8" s="1"/>
  <c r="B572" i="8"/>
  <c r="C572" i="8" s="1"/>
  <c r="B573" i="8"/>
  <c r="C573" i="8" s="1"/>
  <c r="B574" i="8"/>
  <c r="C574" i="8" s="1"/>
  <c r="B575" i="8"/>
  <c r="C575" i="8" s="1"/>
  <c r="B576" i="8"/>
  <c r="C576" i="8" s="1"/>
  <c r="B577" i="8"/>
  <c r="C577" i="8" s="1"/>
  <c r="B580" i="8"/>
  <c r="C580" i="8" s="1"/>
  <c r="B581" i="8"/>
  <c r="C581" i="8" s="1"/>
  <c r="B583" i="8"/>
  <c r="C583" i="8" s="1"/>
  <c r="B584" i="8"/>
  <c r="C584" i="8" s="1"/>
  <c r="B586" i="8"/>
  <c r="C586" i="8" s="1"/>
  <c r="B588" i="8"/>
  <c r="C588" i="8" s="1"/>
  <c r="B589" i="8"/>
  <c r="C589" i="8" s="1"/>
  <c r="B590" i="8"/>
  <c r="C590" i="8" s="1"/>
  <c r="B591" i="8"/>
  <c r="C591" i="8" s="1"/>
  <c r="B592" i="8"/>
  <c r="C592" i="8" s="1"/>
  <c r="B593" i="8"/>
  <c r="C593" i="8" s="1"/>
  <c r="B594" i="8"/>
  <c r="C594" i="8" s="1"/>
  <c r="B595" i="8"/>
  <c r="C595" i="8" s="1"/>
  <c r="B596" i="8"/>
  <c r="C596" i="8" s="1"/>
  <c r="B598" i="8"/>
  <c r="C598" i="8" s="1"/>
  <c r="B599" i="8"/>
  <c r="C599" i="8" s="1"/>
  <c r="B600" i="8"/>
  <c r="C600" i="8" s="1"/>
  <c r="B604" i="8"/>
  <c r="C604" i="8" s="1"/>
  <c r="B605" i="8"/>
  <c r="C605" i="8" s="1"/>
  <c r="B606" i="8"/>
  <c r="C606" i="8" s="1"/>
  <c r="B607" i="8"/>
  <c r="C607" i="8" s="1"/>
  <c r="B608" i="8"/>
  <c r="C608" i="8" s="1"/>
  <c r="B609" i="8"/>
  <c r="C609" i="8" s="1"/>
  <c r="B610" i="8"/>
  <c r="C610" i="8" s="1"/>
  <c r="B611" i="8"/>
  <c r="C611" i="8" s="1"/>
  <c r="B612" i="8"/>
  <c r="C612" i="8" s="1"/>
  <c r="B613" i="8"/>
  <c r="C613" i="8" s="1"/>
  <c r="B614" i="8"/>
  <c r="C614" i="8" s="1"/>
  <c r="B615" i="8"/>
  <c r="C615" i="8" s="1"/>
  <c r="B616" i="8"/>
  <c r="C616" i="8" s="1"/>
  <c r="B617" i="8"/>
  <c r="C617" i="8" s="1"/>
  <c r="B618" i="8"/>
  <c r="C618" i="8" s="1"/>
  <c r="B619" i="8"/>
  <c r="C619" i="8" s="1"/>
  <c r="B620" i="8"/>
  <c r="C620" i="8" s="1"/>
  <c r="AD20" i="8"/>
  <c r="B482" i="8"/>
  <c r="C482" i="8" s="1"/>
  <c r="B537" i="8"/>
  <c r="C537" i="8" s="1"/>
  <c r="B559" i="8"/>
  <c r="C559" i="8" s="1"/>
  <c r="B601" i="8"/>
  <c r="C601" i="8" s="1"/>
  <c r="B500" i="8"/>
  <c r="C500" i="8" s="1"/>
  <c r="B534" i="8"/>
  <c r="C534" i="8" s="1"/>
  <c r="B492" i="8"/>
  <c r="C492" i="8" s="1"/>
  <c r="B508" i="8"/>
  <c r="C508" i="8" s="1"/>
  <c r="B516" i="8"/>
  <c r="C516" i="8" s="1"/>
  <c r="B523" i="8"/>
  <c r="C523" i="8" s="1"/>
  <c r="B497" i="8"/>
  <c r="C497" i="8" s="1"/>
  <c r="B561" i="8"/>
  <c r="C561" i="8" s="1"/>
  <c r="B505" i="8"/>
  <c r="C505" i="8" s="1"/>
  <c r="B569" i="8"/>
  <c r="C569" i="8" s="1"/>
  <c r="B513" i="8"/>
  <c r="C513" i="8" s="1"/>
  <c r="B585" i="8"/>
  <c r="C585" i="8" s="1"/>
  <c r="B514" i="8"/>
  <c r="C514" i="8" s="1"/>
  <c r="B578" i="8"/>
  <c r="C578" i="8" s="1"/>
  <c r="B602" i="8"/>
  <c r="C602" i="8" s="1"/>
  <c r="B522" i="8"/>
  <c r="C522" i="8" s="1"/>
  <c r="B554" i="8"/>
  <c r="C554" i="8" s="1"/>
  <c r="B587" i="8"/>
  <c r="C587" i="8" s="1"/>
  <c r="B563" i="8"/>
  <c r="C563" i="8" s="1"/>
  <c r="B507" i="8"/>
  <c r="C507" i="8" s="1"/>
  <c r="B579" i="8"/>
  <c r="C579" i="8" s="1"/>
  <c r="B493" i="8"/>
  <c r="C493" i="8" s="1"/>
  <c r="B603" i="8"/>
  <c r="C603" i="8" s="1"/>
  <c r="B483" i="8"/>
  <c r="C483" i="8" s="1"/>
  <c r="B597" i="8"/>
  <c r="C597" i="8" s="1"/>
  <c r="B582" i="8"/>
  <c r="C582" i="8" s="1"/>
  <c r="B545" i="8"/>
  <c r="C545" i="8" s="1"/>
  <c r="AE864" i="8"/>
  <c r="AE784" i="8"/>
  <c r="AE880" i="8"/>
  <c r="AE800" i="8"/>
  <c r="AE944" i="8"/>
  <c r="AE816" i="8"/>
  <c r="AE848" i="8"/>
  <c r="F41" i="8"/>
  <c r="F54" i="8"/>
  <c r="AE976" i="8"/>
  <c r="AE912" i="8"/>
  <c r="AE992" i="8"/>
  <c r="AE928" i="8"/>
  <c r="F67" i="8"/>
  <c r="F128" i="8"/>
  <c r="F231" i="8"/>
  <c r="F303" i="8"/>
  <c r="F344" i="8"/>
  <c r="F361" i="8"/>
  <c r="F35" i="8"/>
  <c r="F164" i="8"/>
  <c r="F239" i="8"/>
  <c r="F285" i="8"/>
  <c r="F339" i="8"/>
  <c r="F292" i="8"/>
  <c r="F82" i="8"/>
  <c r="F396" i="8"/>
  <c r="F402" i="8"/>
  <c r="F178" i="8"/>
  <c r="F307" i="8"/>
  <c r="F375" i="8"/>
  <c r="F58" i="8"/>
  <c r="F120" i="8"/>
  <c r="F192" i="8"/>
  <c r="F198" i="8"/>
  <c r="F86" i="8"/>
  <c r="F23" i="8"/>
  <c r="F214" i="8"/>
  <c r="F36" i="8"/>
  <c r="F45" i="8"/>
  <c r="F101" i="8"/>
  <c r="F165" i="8"/>
  <c r="F240" i="8"/>
  <c r="F340" i="8"/>
  <c r="F389" i="8"/>
  <c r="F96" i="8"/>
  <c r="F256" i="8"/>
  <c r="F398" i="8"/>
  <c r="F407" i="8"/>
  <c r="F179" i="8"/>
  <c r="F187" i="8"/>
  <c r="F310" i="8"/>
  <c r="F150" i="8"/>
  <c r="F193" i="8"/>
  <c r="F384" i="8"/>
  <c r="F199" i="8"/>
  <c r="F263" i="8"/>
  <c r="F72" i="8"/>
  <c r="F134" i="8"/>
  <c r="F225" i="8"/>
  <c r="F264" i="8"/>
  <c r="F306" i="8"/>
  <c r="F50" i="8"/>
  <c r="F233" i="8"/>
  <c r="F241" i="8"/>
  <c r="F295" i="8"/>
  <c r="F363" i="8"/>
  <c r="F403" i="8"/>
  <c r="F129" i="8"/>
  <c r="F180" i="8"/>
  <c r="F270" i="8"/>
  <c r="F316" i="8"/>
  <c r="F378" i="8"/>
  <c r="F88" i="8"/>
  <c r="F154" i="8"/>
  <c r="F194" i="8"/>
  <c r="F388" i="8"/>
  <c r="F200" i="8"/>
  <c r="F203" i="8"/>
  <c r="F209" i="8"/>
  <c r="F137" i="8"/>
  <c r="F136" i="8"/>
  <c r="F226" i="8"/>
  <c r="F309" i="8"/>
  <c r="F346" i="8"/>
  <c r="F373" i="8"/>
  <c r="F61" i="8"/>
  <c r="F108" i="8"/>
  <c r="F234" i="8"/>
  <c r="F261" i="8"/>
  <c r="F393" i="8"/>
  <c r="F62" i="8"/>
  <c r="F147" i="8"/>
  <c r="F265" i="8"/>
  <c r="F181" i="8"/>
  <c r="F379" i="8"/>
  <c r="F100" i="8"/>
  <c r="F195" i="8"/>
  <c r="F55" i="8"/>
  <c r="F201" i="8"/>
  <c r="F204" i="8"/>
  <c r="F392" i="8"/>
  <c r="F39" i="8"/>
  <c r="F80" i="8"/>
  <c r="F153" i="8"/>
  <c r="F227" i="8"/>
  <c r="F274" i="8"/>
  <c r="F70" i="8"/>
  <c r="F235" i="8"/>
  <c r="F262" i="8"/>
  <c r="F401" i="8"/>
  <c r="F161" i="8"/>
  <c r="F152" i="8"/>
  <c r="F283" i="8"/>
  <c r="F182" i="8"/>
  <c r="F289" i="8"/>
  <c r="F327" i="8"/>
  <c r="F381" i="8"/>
  <c r="F188" i="8"/>
  <c r="F202" i="8"/>
  <c r="F156" i="8"/>
  <c r="F25" i="8"/>
  <c r="F40" i="8"/>
  <c r="F157" i="8"/>
  <c r="F228" i="8"/>
  <c r="F341" i="8"/>
  <c r="F380" i="8"/>
  <c r="F77" i="8"/>
  <c r="F143" i="8"/>
  <c r="F236" i="8"/>
  <c r="F278" i="8"/>
  <c r="F331" i="8"/>
  <c r="F247" i="8"/>
  <c r="F253" i="8"/>
  <c r="F336" i="8"/>
  <c r="F30" i="8"/>
  <c r="F183" i="8"/>
  <c r="F302" i="8"/>
  <c r="F333" i="8"/>
  <c r="F411" i="8"/>
  <c r="F102" i="8"/>
  <c r="F189" i="8"/>
  <c r="F273" i="8"/>
  <c r="F69" i="8"/>
  <c r="F320" i="8"/>
  <c r="F205" i="8"/>
  <c r="F272" i="8"/>
  <c r="F211" i="8"/>
  <c r="F31" i="8"/>
  <c r="F52" i="8"/>
  <c r="F85" i="8"/>
  <c r="F229" i="8"/>
  <c r="F290" i="8"/>
  <c r="F342" i="8"/>
  <c r="F84" i="8"/>
  <c r="F162" i="8"/>
  <c r="F237" i="8"/>
  <c r="F337" i="8"/>
  <c r="F248" i="8"/>
  <c r="F254" i="8"/>
  <c r="F386" i="8"/>
  <c r="F258" i="8"/>
  <c r="F49" i="8"/>
  <c r="F151" i="8"/>
  <c r="F184" i="8"/>
  <c r="F304" i="8"/>
  <c r="F53" i="8"/>
  <c r="F190" i="8"/>
  <c r="F296" i="8"/>
  <c r="F89" i="8"/>
  <c r="F206" i="8"/>
  <c r="F330" i="8"/>
  <c r="F64" i="8"/>
  <c r="F116" i="8"/>
  <c r="F159" i="8"/>
  <c r="F291" i="8"/>
  <c r="F32" i="8"/>
  <c r="F90" i="8"/>
  <c r="F163" i="8"/>
  <c r="F238" i="8"/>
  <c r="F338" i="8"/>
  <c r="F409" i="8"/>
  <c r="F250" i="8"/>
  <c r="F34" i="8"/>
  <c r="F255" i="8"/>
  <c r="F394" i="8"/>
  <c r="F259" i="8"/>
  <c r="F177" i="8"/>
  <c r="F185" i="8"/>
  <c r="F305" i="8"/>
  <c r="F112" i="8"/>
  <c r="F191" i="8"/>
  <c r="F297" i="8"/>
  <c r="F98" i="8"/>
  <c r="F399" i="8"/>
  <c r="F207" i="8"/>
  <c r="F400" i="8"/>
  <c r="F113" i="8"/>
  <c r="F65" i="8"/>
  <c r="F139" i="8"/>
  <c r="F155" i="8"/>
  <c r="F364" i="8"/>
  <c r="F115" i="8"/>
  <c r="F244" i="8"/>
  <c r="F83" i="8"/>
  <c r="F51" i="8"/>
  <c r="F246" i="8"/>
  <c r="F146" i="8"/>
  <c r="F328" i="8"/>
  <c r="F293" i="8"/>
  <c r="F252" i="8"/>
  <c r="F47" i="8"/>
  <c r="F249" i="8"/>
  <c r="F242" i="8"/>
  <c r="F141" i="8"/>
  <c r="F360" i="8"/>
  <c r="F245" i="8"/>
  <c r="F415" i="8"/>
  <c r="F197" i="8"/>
  <c r="F417" i="8"/>
  <c r="F280" i="8"/>
  <c r="F422" i="8"/>
  <c r="F419" i="8"/>
  <c r="AF558" i="8"/>
  <c r="AE558" i="8" s="1"/>
  <c r="AF559" i="8"/>
  <c r="AE559" i="8" s="1"/>
  <c r="AF561" i="8"/>
  <c r="AE561" i="8" s="1"/>
  <c r="AF562" i="8"/>
  <c r="AE562" i="8" s="1"/>
  <c r="AF564" i="8"/>
  <c r="AE564" i="8" s="1"/>
  <c r="AF565" i="8"/>
  <c r="AE565" i="8" s="1"/>
  <c r="AF566" i="8"/>
  <c r="AE566" i="8" s="1"/>
  <c r="AF567" i="8"/>
  <c r="AE567" i="8" s="1"/>
  <c r="AF568" i="8"/>
  <c r="AE568" i="8" s="1"/>
  <c r="AF569" i="8"/>
  <c r="AE569" i="8" s="1"/>
  <c r="AF570" i="8"/>
  <c r="AE570" i="8" s="1"/>
  <c r="AF571" i="8"/>
  <c r="AE571" i="8" s="1"/>
  <c r="AF573" i="8"/>
  <c r="AE573" i="8" s="1"/>
  <c r="AF61" i="8"/>
  <c r="AF574" i="8"/>
  <c r="AE574" i="8" s="1"/>
  <c r="AF575" i="8"/>
  <c r="AE575" i="8" s="1"/>
  <c r="AF162" i="8"/>
  <c r="AE162" i="8" s="1"/>
  <c r="AF576" i="8"/>
  <c r="AE576" i="8" s="1"/>
  <c r="AF163" i="8"/>
  <c r="AE163" i="8" s="1"/>
  <c r="AF594" i="8"/>
  <c r="AE594" i="8" s="1"/>
  <c r="AF164" i="8"/>
  <c r="AE164" i="8" s="1"/>
  <c r="AF595" i="8"/>
  <c r="AE595" i="8" s="1"/>
  <c r="AF165" i="8"/>
  <c r="AE165" i="8" s="1"/>
  <c r="AF596" i="8"/>
  <c r="AE596" i="8" s="1"/>
  <c r="AF166" i="8"/>
  <c r="AF597" i="8"/>
  <c r="AE597" i="8" s="1"/>
  <c r="AF167" i="8"/>
  <c r="AE167" i="8" s="1"/>
  <c r="AF603" i="8"/>
  <c r="AE603" i="8" s="1"/>
  <c r="AF168" i="8"/>
  <c r="AE168" i="8" s="1"/>
  <c r="AF604" i="8"/>
  <c r="AE604" i="8" s="1"/>
  <c r="AF169" i="8"/>
  <c r="AE169" i="8" s="1"/>
  <c r="AF606" i="8"/>
  <c r="AE606" i="8" s="1"/>
  <c r="AF170" i="8"/>
  <c r="AE170" i="8" s="1"/>
  <c r="AF607" i="8"/>
  <c r="AE607" i="8" s="1"/>
  <c r="AF171" i="8"/>
  <c r="AE171" i="8" s="1"/>
  <c r="AF608" i="8"/>
  <c r="AE608" i="8" s="1"/>
  <c r="AF172" i="8"/>
  <c r="AE172" i="8" s="1"/>
  <c r="AF612" i="8"/>
  <c r="AE612" i="8" s="1"/>
  <c r="AF613" i="8"/>
  <c r="AE613" i="8" s="1"/>
  <c r="AF125" i="8"/>
  <c r="AE125" i="8" s="1"/>
  <c r="AF614" i="8"/>
  <c r="AE614" i="8" s="1"/>
  <c r="AF175" i="8"/>
  <c r="AE175" i="8" s="1"/>
  <c r="AF615" i="8"/>
  <c r="AE615" i="8" s="1"/>
  <c r="AF616" i="8"/>
  <c r="AE616" i="8" s="1"/>
  <c r="AF178" i="8"/>
  <c r="AE178" i="8" s="1"/>
  <c r="AF617" i="8"/>
  <c r="AE617" i="8" s="1"/>
  <c r="AF179" i="8"/>
  <c r="AE179" i="8" s="1"/>
  <c r="AF618" i="8"/>
  <c r="AE618" i="8" s="1"/>
  <c r="AF180" i="8"/>
  <c r="AE180" i="8" s="1"/>
  <c r="AF619" i="8"/>
  <c r="AE619" i="8" s="1"/>
  <c r="AF182" i="8"/>
  <c r="AE182" i="8" s="1"/>
  <c r="AF620" i="8"/>
  <c r="AE620" i="8" s="1"/>
  <c r="AF183" i="8"/>
  <c r="AE183" i="8" s="1"/>
  <c r="AF640" i="8"/>
  <c r="AF185" i="8"/>
  <c r="AE185" i="8" s="1"/>
  <c r="AF641" i="8"/>
  <c r="AE641" i="8" s="1"/>
  <c r="AF186" i="8"/>
  <c r="AE186" i="8" s="1"/>
  <c r="AF187" i="8"/>
  <c r="AE187" i="8" s="1"/>
  <c r="AF188" i="8"/>
  <c r="AE188" i="8" s="1"/>
  <c r="AF189" i="8"/>
  <c r="AE189" i="8" s="1"/>
  <c r="AF190" i="8"/>
  <c r="AE190" i="8" s="1"/>
  <c r="AF191" i="8"/>
  <c r="AE191" i="8" s="1"/>
  <c r="AF192" i="8"/>
  <c r="AE192" i="8" s="1"/>
  <c r="AF194" i="8"/>
  <c r="AE194" i="8" s="1"/>
  <c r="AF196" i="8"/>
  <c r="AE196" i="8" s="1"/>
  <c r="AF197" i="8"/>
  <c r="AE197" i="8" s="1"/>
  <c r="AE215" i="8"/>
  <c r="AE216" i="8"/>
  <c r="AE217" i="8"/>
  <c r="AE218" i="8"/>
  <c r="AE224" i="8"/>
  <c r="AE225" i="8"/>
  <c r="AE227" i="8"/>
  <c r="AE228" i="8"/>
  <c r="AE229" i="8"/>
  <c r="AE233" i="8"/>
  <c r="AE234" i="8"/>
  <c r="AE235" i="8"/>
  <c r="AE236" i="8"/>
  <c r="AE237" i="8"/>
  <c r="AE238" i="8"/>
  <c r="AE239" i="8"/>
  <c r="AE240" i="8"/>
  <c r="AE241" i="8"/>
  <c r="AE261" i="8"/>
  <c r="AE262" i="8"/>
  <c r="AE305" i="8"/>
  <c r="AE310" i="8"/>
  <c r="AE368" i="8"/>
  <c r="AE372" i="8"/>
  <c r="AE373" i="8"/>
  <c r="AE374" i="8"/>
  <c r="AE376" i="8"/>
  <c r="AE377" i="8"/>
  <c r="AE378" i="8"/>
  <c r="AE380" i="8"/>
  <c r="AE381" i="8"/>
  <c r="AD15" i="8" l="1"/>
  <c r="AE21" i="8"/>
  <c r="B1015" i="8"/>
  <c r="B1007" i="8"/>
  <c r="B999" i="8"/>
  <c r="B991" i="8"/>
  <c r="B983" i="8"/>
  <c r="B975" i="8"/>
  <c r="B967" i="8"/>
  <c r="B959" i="8"/>
  <c r="B951" i="8"/>
  <c r="B943" i="8"/>
  <c r="B935" i="8"/>
  <c r="B927" i="8"/>
  <c r="B919" i="8"/>
  <c r="B911" i="8"/>
  <c r="B903" i="8"/>
  <c r="B895" i="8"/>
  <c r="B887" i="8"/>
  <c r="B879" i="8"/>
  <c r="B871" i="8"/>
  <c r="B863" i="8"/>
  <c r="B855" i="8"/>
  <c r="B847" i="8"/>
  <c r="B839" i="8"/>
  <c r="B831" i="8"/>
  <c r="B823" i="8"/>
  <c r="B815" i="8"/>
  <c r="B807" i="8"/>
  <c r="B799" i="8"/>
  <c r="B791" i="8"/>
  <c r="B783" i="8"/>
  <c r="B775" i="8"/>
  <c r="B767" i="8"/>
  <c r="B759" i="8"/>
  <c r="B751" i="8"/>
  <c r="B743" i="8"/>
  <c r="B735" i="8"/>
  <c r="B727" i="8"/>
  <c r="B1014" i="8"/>
  <c r="B1006" i="8"/>
  <c r="B998" i="8"/>
  <c r="B990" i="8"/>
  <c r="B982" i="8"/>
  <c r="B974" i="8"/>
  <c r="B966" i="8"/>
  <c r="B958" i="8"/>
  <c r="B950" i="8"/>
  <c r="B942" i="8"/>
  <c r="B934" i="8"/>
  <c r="B926" i="8"/>
  <c r="B918" i="8"/>
  <c r="B910" i="8"/>
  <c r="B902" i="8"/>
  <c r="B894" i="8"/>
  <c r="B886" i="8"/>
  <c r="B878" i="8"/>
  <c r="B870" i="8"/>
  <c r="B862" i="8"/>
  <c r="B854" i="8"/>
  <c r="B846" i="8"/>
  <c r="B838" i="8"/>
  <c r="B830" i="8"/>
  <c r="B822" i="8"/>
  <c r="B814" i="8"/>
  <c r="B806" i="8"/>
  <c r="B798" i="8"/>
  <c r="B790" i="8"/>
  <c r="B782" i="8"/>
  <c r="B774" i="8"/>
  <c r="B766" i="8"/>
  <c r="B758" i="8"/>
  <c r="B750" i="8"/>
  <c r="B742" i="8"/>
  <c r="B734" i="8"/>
  <c r="B726" i="8"/>
  <c r="B1013" i="8"/>
  <c r="B1005" i="8"/>
  <c r="B997" i="8"/>
  <c r="B989" i="8"/>
  <c r="B981" i="8"/>
  <c r="B973" i="8"/>
  <c r="B965" i="8"/>
  <c r="B957" i="8"/>
  <c r="B949" i="8"/>
  <c r="B941" i="8"/>
  <c r="B933" i="8"/>
  <c r="B925" i="8"/>
  <c r="B917" i="8"/>
  <c r="B909" i="8"/>
  <c r="B901" i="8"/>
  <c r="B893" i="8"/>
  <c r="B885" i="8"/>
  <c r="B877" i="8"/>
  <c r="B869" i="8"/>
  <c r="B861" i="8"/>
  <c r="B853" i="8"/>
  <c r="B845" i="8"/>
  <c r="B837" i="8"/>
  <c r="B829" i="8"/>
  <c r="B821" i="8"/>
  <c r="B813" i="8"/>
  <c r="B805" i="8"/>
  <c r="B797" i="8"/>
  <c r="B789" i="8"/>
  <c r="B781" i="8"/>
  <c r="B773" i="8"/>
  <c r="B765" i="8"/>
  <c r="B757" i="8"/>
  <c r="B749" i="8"/>
  <c r="B741" i="8"/>
  <c r="B733" i="8"/>
  <c r="B725" i="8"/>
  <c r="B1020" i="8"/>
  <c r="B1012" i="8"/>
  <c r="B1004" i="8"/>
  <c r="B996" i="8"/>
  <c r="B988" i="8"/>
  <c r="B980" i="8"/>
  <c r="B972" i="8"/>
  <c r="B964" i="8"/>
  <c r="B956" i="8"/>
  <c r="B948" i="8"/>
  <c r="B940" i="8"/>
  <c r="B932" i="8"/>
  <c r="B924" i="8"/>
  <c r="B916" i="8"/>
  <c r="B908" i="8"/>
  <c r="B900" i="8"/>
  <c r="B892" i="8"/>
  <c r="B884" i="8"/>
  <c r="B876" i="8"/>
  <c r="B868" i="8"/>
  <c r="B860" i="8"/>
  <c r="B852" i="8"/>
  <c r="B844" i="8"/>
  <c r="B836" i="8"/>
  <c r="B828" i="8"/>
  <c r="B820" i="8"/>
  <c r="B812" i="8"/>
  <c r="B804" i="8"/>
  <c r="B796" i="8"/>
  <c r="B788" i="8"/>
  <c r="B780" i="8"/>
  <c r="B772" i="8"/>
  <c r="B764" i="8"/>
  <c r="B756" i="8"/>
  <c r="B748" i="8"/>
  <c r="B740" i="8"/>
  <c r="B732" i="8"/>
  <c r="B724" i="8"/>
  <c r="B1019" i="8"/>
  <c r="B1011" i="8"/>
  <c r="B1003" i="8"/>
  <c r="B995" i="8"/>
  <c r="B987" i="8"/>
  <c r="B979" i="8"/>
  <c r="B971" i="8"/>
  <c r="B963" i="8"/>
  <c r="B955" i="8"/>
  <c r="B947" i="8"/>
  <c r="B939" i="8"/>
  <c r="B931" i="8"/>
  <c r="B923" i="8"/>
  <c r="B915" i="8"/>
  <c r="B907" i="8"/>
  <c r="B899" i="8"/>
  <c r="B891" i="8"/>
  <c r="B883" i="8"/>
  <c r="B875" i="8"/>
  <c r="B867" i="8"/>
  <c r="B859" i="8"/>
  <c r="B851" i="8"/>
  <c r="B843" i="8"/>
  <c r="B835" i="8"/>
  <c r="B827" i="8"/>
  <c r="B819" i="8"/>
  <c r="B811" i="8"/>
  <c r="B803" i="8"/>
  <c r="B795" i="8"/>
  <c r="B787" i="8"/>
  <c r="B779" i="8"/>
  <c r="B771" i="8"/>
  <c r="B763" i="8"/>
  <c r="B755" i="8"/>
  <c r="B747" i="8"/>
  <c r="B739" i="8"/>
  <c r="B731" i="8"/>
  <c r="B723" i="8"/>
  <c r="B1018" i="8"/>
  <c r="B1010" i="8"/>
  <c r="B1002" i="8"/>
  <c r="B994" i="8"/>
  <c r="B986" i="8"/>
  <c r="B978" i="8"/>
  <c r="B970" i="8"/>
  <c r="B962" i="8"/>
  <c r="B954" i="8"/>
  <c r="B946" i="8"/>
  <c r="B938" i="8"/>
  <c r="B930" i="8"/>
  <c r="B922" i="8"/>
  <c r="B914" i="8"/>
  <c r="B906" i="8"/>
  <c r="B898" i="8"/>
  <c r="B890" i="8"/>
  <c r="B882" i="8"/>
  <c r="B874" i="8"/>
  <c r="B866" i="8"/>
  <c r="B858" i="8"/>
  <c r="B850" i="8"/>
  <c r="B842" i="8"/>
  <c r="B834" i="8"/>
  <c r="B826" i="8"/>
  <c r="B818" i="8"/>
  <c r="B810" i="8"/>
  <c r="B802" i="8"/>
  <c r="B794" i="8"/>
  <c r="B786" i="8"/>
  <c r="B778" i="8"/>
  <c r="B770" i="8"/>
  <c r="B762" i="8"/>
  <c r="B754" i="8"/>
  <c r="B746" i="8"/>
  <c r="B738" i="8"/>
  <c r="B730" i="8"/>
  <c r="B722" i="8"/>
  <c r="B1017" i="8"/>
  <c r="B1009" i="8"/>
  <c r="B1001" i="8"/>
  <c r="B993" i="8"/>
  <c r="B985" i="8"/>
  <c r="B977" i="8"/>
  <c r="B969" i="8"/>
  <c r="B961" i="8"/>
  <c r="B953" i="8"/>
  <c r="B945" i="8"/>
  <c r="B937" i="8"/>
  <c r="B929" i="8"/>
  <c r="B921" i="8"/>
  <c r="B913" i="8"/>
  <c r="B905" i="8"/>
  <c r="B897" i="8"/>
  <c r="B889" i="8"/>
  <c r="B881" i="8"/>
  <c r="B873" i="8"/>
  <c r="B865" i="8"/>
  <c r="B857" i="8"/>
  <c r="B849" i="8"/>
  <c r="B841" i="8"/>
  <c r="B833" i="8"/>
  <c r="B825" i="8"/>
  <c r="B817" i="8"/>
  <c r="B809" i="8"/>
  <c r="B801" i="8"/>
  <c r="B793" i="8"/>
  <c r="B785" i="8"/>
  <c r="B777" i="8"/>
  <c r="B769" i="8"/>
  <c r="B761" i="8"/>
  <c r="B753" i="8"/>
  <c r="B745" i="8"/>
  <c r="B737" i="8"/>
  <c r="B729" i="8"/>
  <c r="B721" i="8"/>
  <c r="B1016" i="8"/>
  <c r="B1008" i="8"/>
  <c r="B1000" i="8"/>
  <c r="B992" i="8"/>
  <c r="B984" i="8"/>
  <c r="B976" i="8"/>
  <c r="B968" i="8"/>
  <c r="B960" i="8"/>
  <c r="B952" i="8"/>
  <c r="B944" i="8"/>
  <c r="B936" i="8"/>
  <c r="B928" i="8"/>
  <c r="B920" i="8"/>
  <c r="B912" i="8"/>
  <c r="B904" i="8"/>
  <c r="B896" i="8"/>
  <c r="B888" i="8"/>
  <c r="B880" i="8"/>
  <c r="B872" i="8"/>
  <c r="B864" i="8"/>
  <c r="B856" i="8"/>
  <c r="B848" i="8"/>
  <c r="B840" i="8"/>
  <c r="B832" i="8"/>
  <c r="B824" i="8"/>
  <c r="B816" i="8"/>
  <c r="B808" i="8"/>
  <c r="B800" i="8"/>
  <c r="B792" i="8"/>
  <c r="B784" i="8"/>
  <c r="B776" i="8"/>
  <c r="B768" i="8"/>
  <c r="B760" i="8"/>
  <c r="B752" i="8"/>
  <c r="B744" i="8"/>
  <c r="B736" i="8"/>
  <c r="B728" i="8"/>
  <c r="B720" i="8"/>
  <c r="B328" i="8"/>
  <c r="C328" i="8" s="1"/>
  <c r="B116" i="8"/>
  <c r="C116" i="8" s="1"/>
  <c r="B304" i="8"/>
  <c r="C304" i="8" s="1"/>
  <c r="B52" i="8"/>
  <c r="C52" i="8" s="1"/>
  <c r="B381" i="8"/>
  <c r="C381" i="8" s="1"/>
  <c r="B200" i="8"/>
  <c r="C200" i="8" s="1"/>
  <c r="B713" i="8"/>
  <c r="B705" i="8"/>
  <c r="B697" i="8"/>
  <c r="B689" i="8"/>
  <c r="B681" i="8"/>
  <c r="B673" i="8"/>
  <c r="B665" i="8"/>
  <c r="B657" i="8"/>
  <c r="B649" i="8"/>
  <c r="B625" i="8"/>
  <c r="C625" i="8" s="1"/>
  <c r="B146" i="8"/>
  <c r="C146" i="8" s="1"/>
  <c r="B64" i="8"/>
  <c r="C64" i="8" s="1"/>
  <c r="B228" i="8"/>
  <c r="C228" i="8" s="1"/>
  <c r="B204" i="8"/>
  <c r="C204" i="8" s="1"/>
  <c r="B712" i="8"/>
  <c r="B704" i="8"/>
  <c r="B696" i="8"/>
  <c r="B688" i="8"/>
  <c r="B680" i="8"/>
  <c r="B672" i="8"/>
  <c r="B664" i="8"/>
  <c r="B656" i="8"/>
  <c r="B648" i="8"/>
  <c r="B632" i="8"/>
  <c r="B624" i="8"/>
  <c r="B419" i="8"/>
  <c r="C419" i="8" s="1"/>
  <c r="B65" i="8"/>
  <c r="C65" i="8" s="1"/>
  <c r="B207" i="8"/>
  <c r="C207" i="8" s="1"/>
  <c r="B177" i="8"/>
  <c r="C177" i="8" s="1"/>
  <c r="B151" i="8"/>
  <c r="C151" i="8" s="1"/>
  <c r="B201" i="8"/>
  <c r="C201" i="8" s="1"/>
  <c r="B62" i="8"/>
  <c r="C62" i="8" s="1"/>
  <c r="B194" i="8"/>
  <c r="C194" i="8" s="1"/>
  <c r="B402" i="8"/>
  <c r="C402" i="8" s="1"/>
  <c r="B719" i="8"/>
  <c r="B711" i="8"/>
  <c r="B703" i="8"/>
  <c r="B695" i="8"/>
  <c r="B687" i="8"/>
  <c r="B679" i="8"/>
  <c r="B671" i="8"/>
  <c r="B663" i="8"/>
  <c r="B655" i="8"/>
  <c r="B647" i="8"/>
  <c r="B242" i="8"/>
  <c r="C242" i="8" s="1"/>
  <c r="B51" i="8"/>
  <c r="C51" i="8" s="1"/>
  <c r="B399" i="8"/>
  <c r="C399" i="8" s="1"/>
  <c r="B163" i="8"/>
  <c r="C163" i="8" s="1"/>
  <c r="B272" i="8"/>
  <c r="C272" i="8" s="1"/>
  <c r="B40" i="8"/>
  <c r="C40" i="8" s="1"/>
  <c r="B718" i="8"/>
  <c r="B710" i="8"/>
  <c r="B702" i="8"/>
  <c r="B694" i="8"/>
  <c r="B686" i="8"/>
  <c r="B678" i="8"/>
  <c r="B670" i="8"/>
  <c r="B662" i="8"/>
  <c r="B654" i="8"/>
  <c r="B646" i="8"/>
  <c r="B630" i="8"/>
  <c r="B622" i="8"/>
  <c r="B83" i="8"/>
  <c r="C83" i="8" s="1"/>
  <c r="B89" i="8"/>
  <c r="C89" i="8" s="1"/>
  <c r="B302" i="8"/>
  <c r="C302" i="8" s="1"/>
  <c r="B236" i="8"/>
  <c r="C236" i="8" s="1"/>
  <c r="B227" i="8"/>
  <c r="C227" i="8" s="1"/>
  <c r="B261" i="8"/>
  <c r="C261" i="8" s="1"/>
  <c r="B72" i="8"/>
  <c r="C72" i="8" s="1"/>
  <c r="B717" i="8"/>
  <c r="B709" i="8"/>
  <c r="B701" i="8"/>
  <c r="B693" i="8"/>
  <c r="B685" i="8"/>
  <c r="B677" i="8"/>
  <c r="B669" i="8"/>
  <c r="B661" i="8"/>
  <c r="B653" i="8"/>
  <c r="B645" i="8"/>
  <c r="B417" i="8"/>
  <c r="C417" i="8" s="1"/>
  <c r="B234" i="8"/>
  <c r="C234" i="8" s="1"/>
  <c r="B101" i="8"/>
  <c r="C101" i="8" s="1"/>
  <c r="B716" i="8"/>
  <c r="B708" i="8"/>
  <c r="B700" i="8"/>
  <c r="B692" i="8"/>
  <c r="B684" i="8"/>
  <c r="B676" i="8"/>
  <c r="B668" i="8"/>
  <c r="B660" i="8"/>
  <c r="B652" i="8"/>
  <c r="B644" i="8"/>
  <c r="B628" i="8"/>
  <c r="B197" i="8"/>
  <c r="C197" i="8" s="1"/>
  <c r="B115" i="8"/>
  <c r="C115" i="8" s="1"/>
  <c r="B291" i="8"/>
  <c r="C291" i="8" s="1"/>
  <c r="B229" i="8"/>
  <c r="C229" i="8" s="1"/>
  <c r="B233" i="8"/>
  <c r="C233" i="8" s="1"/>
  <c r="B199" i="8"/>
  <c r="C199" i="8" s="1"/>
  <c r="B398" i="8"/>
  <c r="C398" i="8" s="1"/>
  <c r="B715" i="8"/>
  <c r="B707" i="8"/>
  <c r="B699" i="8"/>
  <c r="B691" i="8"/>
  <c r="B683" i="8"/>
  <c r="B675" i="8"/>
  <c r="B667" i="8"/>
  <c r="B659" i="8"/>
  <c r="B651" i="8"/>
  <c r="B643" i="8"/>
  <c r="B415" i="8"/>
  <c r="C415" i="8" s="1"/>
  <c r="B273" i="8"/>
  <c r="C273" i="8" s="1"/>
  <c r="B39" i="8"/>
  <c r="C39" i="8" s="1"/>
  <c r="B256" i="8"/>
  <c r="C256" i="8" s="1"/>
  <c r="B714" i="8"/>
  <c r="B706" i="8"/>
  <c r="B698" i="8"/>
  <c r="B690" i="8"/>
  <c r="B682" i="8"/>
  <c r="B674" i="8"/>
  <c r="B666" i="8"/>
  <c r="B658" i="8"/>
  <c r="B650" i="8"/>
  <c r="B642" i="8"/>
  <c r="B626" i="8"/>
  <c r="B641" i="8"/>
  <c r="B640" i="8"/>
  <c r="B639" i="8"/>
  <c r="B638" i="8"/>
  <c r="B637" i="8"/>
  <c r="B636" i="8"/>
  <c r="B635" i="8"/>
  <c r="B634" i="8"/>
  <c r="B631" i="8"/>
  <c r="C631" i="8" s="1"/>
  <c r="B627" i="8"/>
  <c r="C627" i="8" s="1"/>
  <c r="B623" i="8"/>
  <c r="C623" i="8" s="1"/>
  <c r="B629" i="8"/>
  <c r="C629" i="8" s="1"/>
  <c r="B621" i="8"/>
  <c r="C621" i="8" s="1"/>
  <c r="AE723" i="8"/>
  <c r="AE625" i="8"/>
  <c r="AE907" i="8"/>
  <c r="AE771" i="8"/>
  <c r="AE747" i="8"/>
  <c r="AE717" i="8"/>
  <c r="AE883" i="8"/>
  <c r="AE683" i="8"/>
  <c r="AE659" i="8"/>
  <c r="AE803" i="8"/>
  <c r="AE643" i="8"/>
  <c r="AE795" i="8"/>
  <c r="AF317" i="8"/>
  <c r="AE317" i="8" s="1"/>
  <c r="AE881" i="8"/>
  <c r="AF303" i="8"/>
  <c r="AE303" i="8" s="1"/>
  <c r="AF24" i="8"/>
  <c r="AE718" i="8"/>
  <c r="B86" i="8"/>
  <c r="C86" i="8" s="1"/>
  <c r="AE646" i="8"/>
  <c r="AE670" i="8"/>
  <c r="B70" i="8"/>
  <c r="C70" i="8" s="1"/>
  <c r="B154" i="8"/>
  <c r="C154" i="8" s="1"/>
  <c r="B293" i="8"/>
  <c r="C293" i="8" s="1"/>
  <c r="B310" i="8"/>
  <c r="C310" i="8" s="1"/>
  <c r="B238" i="8"/>
  <c r="C238" i="8" s="1"/>
  <c r="B265" i="8"/>
  <c r="C265" i="8" s="1"/>
  <c r="B394" i="8"/>
  <c r="C394" i="8" s="1"/>
  <c r="B344" i="8"/>
  <c r="C344" i="8" s="1"/>
  <c r="B139" i="8"/>
  <c r="C139" i="8" s="1"/>
  <c r="B285" i="8"/>
  <c r="C285" i="8" s="1"/>
  <c r="B249" i="8"/>
  <c r="C249" i="8" s="1"/>
  <c r="B333" i="8"/>
  <c r="C333" i="8" s="1"/>
  <c r="B155" i="8"/>
  <c r="C155" i="8" s="1"/>
  <c r="B98" i="8"/>
  <c r="C98" i="8" s="1"/>
  <c r="B187" i="8"/>
  <c r="C187" i="8" s="1"/>
  <c r="B364" i="8"/>
  <c r="C364" i="8" s="1"/>
  <c r="B162" i="8"/>
  <c r="C162" i="8" s="1"/>
  <c r="B157" i="8"/>
  <c r="C157" i="8" s="1"/>
  <c r="B393" i="8"/>
  <c r="C393" i="8" s="1"/>
  <c r="B380" i="8"/>
  <c r="C380" i="8" s="1"/>
  <c r="B225" i="8"/>
  <c r="C225" i="8" s="1"/>
  <c r="B129" i="8"/>
  <c r="C129" i="8" s="1"/>
  <c r="B128" i="8"/>
  <c r="C128" i="8" s="1"/>
  <c r="B263" i="8"/>
  <c r="C263" i="8" s="1"/>
  <c r="B47" i="8"/>
  <c r="C47" i="8" s="1"/>
  <c r="B181" i="8"/>
  <c r="C181" i="8" s="1"/>
  <c r="B203" i="8"/>
  <c r="C203" i="8" s="1"/>
  <c r="B316" i="8"/>
  <c r="C316" i="8" s="1"/>
  <c r="B178" i="8"/>
  <c r="C178" i="8" s="1"/>
  <c r="B375" i="8"/>
  <c r="C375" i="8" s="1"/>
  <c r="B252" i="8"/>
  <c r="C252" i="8" s="1"/>
  <c r="B306" i="8"/>
  <c r="C306" i="8" s="1"/>
  <c r="B108" i="8"/>
  <c r="C108" i="8" s="1"/>
  <c r="B102" i="8"/>
  <c r="C102" i="8" s="1"/>
  <c r="B58" i="8"/>
  <c r="C58" i="8" s="1"/>
  <c r="B239" i="8"/>
  <c r="C239" i="8" s="1"/>
  <c r="B77" i="8"/>
  <c r="C77" i="8" s="1"/>
  <c r="B191" i="8"/>
  <c r="C191" i="8" s="1"/>
  <c r="B185" i="8"/>
  <c r="C185" i="8" s="1"/>
  <c r="B389" i="8"/>
  <c r="C389" i="8" s="1"/>
  <c r="B45" i="8"/>
  <c r="C45" i="8" s="1"/>
  <c r="B164" i="8"/>
  <c r="C164" i="8" s="1"/>
  <c r="B184" i="8"/>
  <c r="C184" i="8" s="1"/>
  <c r="B235" i="8"/>
  <c r="C235" i="8" s="1"/>
  <c r="B90" i="8"/>
  <c r="C90" i="8" s="1"/>
  <c r="B25" i="8"/>
  <c r="C25" i="8" s="1"/>
  <c r="B82" i="8"/>
  <c r="C82" i="8" s="1"/>
  <c r="B156" i="8"/>
  <c r="C156" i="8" s="1"/>
  <c r="B407" i="8"/>
  <c r="C407" i="8" s="1"/>
  <c r="B245" i="8"/>
  <c r="C245" i="8" s="1"/>
  <c r="B84" i="8"/>
  <c r="C84" i="8" s="1"/>
  <c r="B296" i="8"/>
  <c r="C296" i="8" s="1"/>
  <c r="B422" i="8"/>
  <c r="C422" i="8" s="1"/>
  <c r="B190" i="8"/>
  <c r="C190" i="8" s="1"/>
  <c r="B161" i="8"/>
  <c r="C161" i="8" s="1"/>
  <c r="B379" i="8"/>
  <c r="C379" i="8" s="1"/>
  <c r="B209" i="8"/>
  <c r="C209" i="8" s="1"/>
  <c r="F79" i="8"/>
  <c r="F97" i="8"/>
  <c r="F130" i="8"/>
  <c r="F317" i="8"/>
  <c r="F81" i="8"/>
  <c r="F145" i="8"/>
  <c r="F281" i="8"/>
  <c r="F324" i="8"/>
  <c r="F230" i="8"/>
  <c r="F284" i="8"/>
  <c r="F123" i="8"/>
  <c r="F277" i="8"/>
  <c r="F124" i="8"/>
  <c r="F418" i="8"/>
  <c r="F138" i="8"/>
  <c r="F75" i="8"/>
  <c r="F318" i="8"/>
  <c r="F224" i="8"/>
  <c r="F287" i="8"/>
  <c r="F110" i="8"/>
  <c r="F38" i="8"/>
  <c r="F111" i="8"/>
  <c r="F160" i="8"/>
  <c r="F232" i="8"/>
  <c r="F63" i="8"/>
  <c r="F368" i="8"/>
  <c r="F405" i="8"/>
  <c r="F73" i="8"/>
  <c r="F315" i="8"/>
  <c r="F196" i="8"/>
  <c r="F343" i="8"/>
  <c r="F243" i="8"/>
  <c r="F186" i="8"/>
  <c r="F345" i="8"/>
  <c r="F376" i="8"/>
  <c r="F76" i="8"/>
  <c r="F271" i="8"/>
  <c r="F148" i="8"/>
  <c r="F347" i="8"/>
  <c r="F404" i="8"/>
  <c r="F349" i="8"/>
  <c r="F24" i="8"/>
  <c r="F366" i="8"/>
  <c r="F212" i="8"/>
  <c r="F357" i="8"/>
  <c r="F369" i="8"/>
  <c r="F325" i="8"/>
  <c r="F251" i="8"/>
  <c r="F416" i="8"/>
  <c r="F22" i="8"/>
  <c r="F208" i="8"/>
  <c r="F362" i="8"/>
  <c r="F59" i="8"/>
  <c r="F37" i="8"/>
  <c r="F322" i="8"/>
  <c r="F326" i="8"/>
  <c r="F377" i="8"/>
  <c r="F122" i="8"/>
  <c r="F210" i="8"/>
  <c r="F348" i="8"/>
  <c r="F406" i="8"/>
  <c r="F33" i="8"/>
  <c r="F56" i="8"/>
  <c r="F213" i="8"/>
  <c r="F420" i="8"/>
  <c r="B183" i="8"/>
  <c r="C183" i="8" s="1"/>
  <c r="B241" i="8"/>
  <c r="C241" i="8" s="1"/>
  <c r="B141" i="8"/>
  <c r="C141" i="8" s="1"/>
  <c r="B336" i="8"/>
  <c r="C336" i="8" s="1"/>
  <c r="B188" i="8"/>
  <c r="C188" i="8" s="1"/>
  <c r="B270" i="8"/>
  <c r="C270" i="8" s="1"/>
  <c r="B290" i="8"/>
  <c r="C290" i="8" s="1"/>
  <c r="B292" i="8"/>
  <c r="C292" i="8" s="1"/>
  <c r="B360" i="8"/>
  <c r="C360" i="8" s="1"/>
  <c r="B274" i="8"/>
  <c r="C274" i="8" s="1"/>
  <c r="B255" i="8"/>
  <c r="C255" i="8" s="1"/>
  <c r="B134" i="8"/>
  <c r="C134" i="8" s="1"/>
  <c r="B244" i="8"/>
  <c r="C244" i="8" s="1"/>
  <c r="B337" i="8"/>
  <c r="C337" i="8" s="1"/>
  <c r="B253" i="8"/>
  <c r="C253" i="8" s="1"/>
  <c r="B193" i="8"/>
  <c r="C193" i="8" s="1"/>
  <c r="B214" i="8"/>
  <c r="C214" i="8" s="1"/>
  <c r="B143" i="8"/>
  <c r="C143" i="8" s="1"/>
  <c r="B386" i="8"/>
  <c r="C386" i="8" s="1"/>
  <c r="B338" i="8"/>
  <c r="C338" i="8" s="1"/>
  <c r="B31" i="8"/>
  <c r="C31" i="8" s="1"/>
  <c r="B147" i="8"/>
  <c r="C147" i="8" s="1"/>
  <c r="B346" i="8"/>
  <c r="C346" i="8" s="1"/>
  <c r="B150" i="8"/>
  <c r="C150" i="8" s="1"/>
  <c r="B23" i="8"/>
  <c r="C23" i="8" s="1"/>
  <c r="B100" i="8"/>
  <c r="C100" i="8" s="1"/>
  <c r="B320" i="8"/>
  <c r="C320" i="8" s="1"/>
  <c r="B112" i="8"/>
  <c r="C112" i="8" s="1"/>
  <c r="B295" i="8"/>
  <c r="C295" i="8" s="1"/>
  <c r="B309" i="8"/>
  <c r="C309" i="8" s="1"/>
  <c r="B35" i="8"/>
  <c r="C35" i="8" s="1"/>
  <c r="B206" i="8"/>
  <c r="C206" i="8" s="1"/>
  <c r="B278" i="8"/>
  <c r="C278" i="8" s="1"/>
  <c r="B182" i="8"/>
  <c r="C182" i="8" s="1"/>
  <c r="B361" i="8"/>
  <c r="C361" i="8" s="1"/>
  <c r="B411" i="8"/>
  <c r="C411" i="8" s="1"/>
  <c r="B226" i="8"/>
  <c r="C226" i="8" s="1"/>
  <c r="B400" i="8"/>
  <c r="C400" i="8" s="1"/>
  <c r="B205" i="8"/>
  <c r="C205" i="8" s="1"/>
  <c r="B315" i="8"/>
  <c r="C315" i="8" s="1"/>
  <c r="B73" i="8"/>
  <c r="C73" i="8" s="1"/>
  <c r="B340" i="8"/>
  <c r="C340" i="8" s="1"/>
  <c r="B198" i="8"/>
  <c r="C198" i="8" s="1"/>
  <c r="B250" i="8"/>
  <c r="C250" i="8" s="1"/>
  <c r="B330" i="8"/>
  <c r="C330" i="8" s="1"/>
  <c r="B202" i="8"/>
  <c r="C202" i="8" s="1"/>
  <c r="F421" i="8"/>
  <c r="F426" i="8"/>
  <c r="F434" i="8"/>
  <c r="F442" i="8"/>
  <c r="F450" i="8"/>
  <c r="F458" i="8"/>
  <c r="F466" i="8"/>
  <c r="F474" i="8"/>
  <c r="F71" i="8"/>
  <c r="F104" i="8"/>
  <c r="F133" i="8"/>
  <c r="F219" i="8"/>
  <c r="F268" i="8"/>
  <c r="F300" i="8"/>
  <c r="F350" i="8"/>
  <c r="F359" i="8"/>
  <c r="F395" i="8"/>
  <c r="F257" i="8"/>
  <c r="F48" i="8"/>
  <c r="F125" i="8"/>
  <c r="F167" i="8"/>
  <c r="F175" i="8"/>
  <c r="F329" i="8"/>
  <c r="F410" i="8"/>
  <c r="F412" i="8"/>
  <c r="F413" i="8"/>
  <c r="F414" i="8"/>
  <c r="F427" i="8"/>
  <c r="F435" i="8"/>
  <c r="F443" i="8"/>
  <c r="F451" i="8"/>
  <c r="F459" i="8"/>
  <c r="F467" i="8"/>
  <c r="F475" i="8"/>
  <c r="F74" i="8"/>
  <c r="F105" i="8"/>
  <c r="F142" i="8"/>
  <c r="F220" i="8"/>
  <c r="F269" i="8"/>
  <c r="F301" i="8"/>
  <c r="F351" i="8"/>
  <c r="F365" i="8"/>
  <c r="F397" i="8"/>
  <c r="F68" i="8"/>
  <c r="F126" i="8"/>
  <c r="F168" i="8"/>
  <c r="F176" i="8"/>
  <c r="F332" i="8"/>
  <c r="F428" i="8"/>
  <c r="F436" i="8"/>
  <c r="F444" i="8"/>
  <c r="F452" i="8"/>
  <c r="F460" i="8"/>
  <c r="F468" i="8"/>
  <c r="F476" i="8"/>
  <c r="F43" i="8"/>
  <c r="F78" i="8"/>
  <c r="F107" i="8"/>
  <c r="F149" i="8"/>
  <c r="F221" i="8"/>
  <c r="F275" i="8"/>
  <c r="F308" i="8"/>
  <c r="F352" i="8"/>
  <c r="F372" i="8"/>
  <c r="F408" i="8"/>
  <c r="F92" i="8"/>
  <c r="F131" i="8"/>
  <c r="F169" i="8"/>
  <c r="F276" i="8"/>
  <c r="F335" i="8"/>
  <c r="F429" i="8"/>
  <c r="F437" i="8"/>
  <c r="F445" i="8"/>
  <c r="F453" i="8"/>
  <c r="F461" i="8"/>
  <c r="F469" i="8"/>
  <c r="F477" i="8"/>
  <c r="F44" i="8"/>
  <c r="F87" i="8"/>
  <c r="F114" i="8"/>
  <c r="F158" i="8"/>
  <c r="F222" i="8"/>
  <c r="F286" i="8"/>
  <c r="F311" i="8"/>
  <c r="F353" i="8"/>
  <c r="F374" i="8"/>
  <c r="F26" i="8"/>
  <c r="F94" i="8"/>
  <c r="F132" i="8"/>
  <c r="F170" i="8"/>
  <c r="F279" i="8"/>
  <c r="F367" i="8"/>
  <c r="F430" i="8"/>
  <c r="F438" i="8"/>
  <c r="F446" i="8"/>
  <c r="F454" i="8"/>
  <c r="F462" i="8"/>
  <c r="F470" i="8"/>
  <c r="F478" i="8"/>
  <c r="F46" i="8"/>
  <c r="F91" i="8"/>
  <c r="F117" i="8"/>
  <c r="F215" i="8"/>
  <c r="F223" i="8"/>
  <c r="F288" i="8"/>
  <c r="F312" i="8"/>
  <c r="F354" i="8"/>
  <c r="F382" i="8"/>
  <c r="F27" i="8"/>
  <c r="F95" i="8"/>
  <c r="F135" i="8"/>
  <c r="F171" i="8"/>
  <c r="F282" i="8"/>
  <c r="F370" i="8"/>
  <c r="F423" i="8"/>
  <c r="F431" i="8"/>
  <c r="F439" i="8"/>
  <c r="F447" i="8"/>
  <c r="F455" i="8"/>
  <c r="F463" i="8"/>
  <c r="F471" i="8"/>
  <c r="F479" i="8"/>
  <c r="F57" i="8"/>
  <c r="F93" i="8"/>
  <c r="F118" i="8"/>
  <c r="F216" i="8"/>
  <c r="F260" i="8"/>
  <c r="F294" i="8"/>
  <c r="F319" i="8"/>
  <c r="F355" i="8"/>
  <c r="F383" i="8"/>
  <c r="F21" i="8"/>
  <c r="AH21" i="8" s="1"/>
  <c r="F28" i="8"/>
  <c r="F106" i="8"/>
  <c r="F140" i="8"/>
  <c r="F172" i="8"/>
  <c r="F313" i="8"/>
  <c r="F371" i="8"/>
  <c r="F424" i="8"/>
  <c r="F432" i="8"/>
  <c r="F440" i="8"/>
  <c r="F448" i="8"/>
  <c r="F456" i="8"/>
  <c r="F464" i="8"/>
  <c r="F472" i="8"/>
  <c r="F480" i="8"/>
  <c r="F60" i="8"/>
  <c r="F99" i="8"/>
  <c r="F121" i="8"/>
  <c r="F217" i="8"/>
  <c r="F266" i="8"/>
  <c r="F298" i="8"/>
  <c r="F321" i="8"/>
  <c r="F356" i="8"/>
  <c r="F387" i="8"/>
  <c r="F29" i="8"/>
  <c r="F109" i="8"/>
  <c r="F144" i="8"/>
  <c r="F173" i="8"/>
  <c r="F314" i="8"/>
  <c r="F385" i="8"/>
  <c r="F425" i="8"/>
  <c r="F433" i="8"/>
  <c r="F441" i="8"/>
  <c r="F449" i="8"/>
  <c r="F457" i="8"/>
  <c r="F465" i="8"/>
  <c r="F473" i="8"/>
  <c r="F66" i="8"/>
  <c r="F103" i="8"/>
  <c r="F127" i="8"/>
  <c r="F218" i="8"/>
  <c r="F267" i="8"/>
  <c r="F299" i="8"/>
  <c r="F334" i="8"/>
  <c r="F358" i="8"/>
  <c r="F390" i="8"/>
  <c r="F42" i="8"/>
  <c r="F119" i="8"/>
  <c r="F166" i="8"/>
  <c r="F174" i="8"/>
  <c r="F323" i="8"/>
  <c r="F391" i="8"/>
  <c r="B392" i="8"/>
  <c r="C392" i="8" s="1"/>
  <c r="B211" i="8"/>
  <c r="C211" i="8" s="1"/>
  <c r="B180" i="8"/>
  <c r="C180" i="8" s="1"/>
  <c r="B247" i="8"/>
  <c r="C247" i="8" s="1"/>
  <c r="B53" i="8"/>
  <c r="C53" i="8" s="1"/>
  <c r="B339" i="8"/>
  <c r="C339" i="8" s="1"/>
  <c r="B96" i="8"/>
  <c r="C96" i="8" s="1"/>
  <c r="B34" i="8"/>
  <c r="C34" i="8" s="1"/>
  <c r="B213" i="8"/>
  <c r="C213" i="8" s="1"/>
  <c r="B254" i="8"/>
  <c r="C254" i="8" s="1"/>
  <c r="B32" i="8"/>
  <c r="C32" i="8" s="1"/>
  <c r="B179" i="8"/>
  <c r="C179" i="8" s="1"/>
  <c r="B88" i="8"/>
  <c r="C88" i="8" s="1"/>
  <c r="B284" i="8"/>
  <c r="C284" i="8" s="1"/>
  <c r="B192" i="8"/>
  <c r="C192" i="8" s="1"/>
  <c r="B55" i="8"/>
  <c r="C55" i="8" s="1"/>
  <c r="B69" i="8"/>
  <c r="C69" i="8" s="1"/>
  <c r="B403" i="8"/>
  <c r="C403" i="8" s="1"/>
  <c r="B280" i="8"/>
  <c r="C280" i="8" s="1"/>
  <c r="B113" i="8"/>
  <c r="C113" i="8" s="1"/>
  <c r="B297" i="8"/>
  <c r="C297" i="8" s="1"/>
  <c r="B259" i="8"/>
  <c r="C259" i="8" s="1"/>
  <c r="B159" i="8"/>
  <c r="C159" i="8" s="1"/>
  <c r="B49" i="8"/>
  <c r="C49" i="8" s="1"/>
  <c r="B237" i="8"/>
  <c r="C237" i="8" s="1"/>
  <c r="B85" i="8"/>
  <c r="C85" i="8" s="1"/>
  <c r="B30" i="8"/>
  <c r="C30" i="8" s="1"/>
  <c r="B327" i="8"/>
  <c r="C327" i="8" s="1"/>
  <c r="B262" i="8"/>
  <c r="C262" i="8" s="1"/>
  <c r="B153" i="8"/>
  <c r="C153" i="8" s="1"/>
  <c r="B195" i="8"/>
  <c r="C195" i="8" s="1"/>
  <c r="B373" i="8"/>
  <c r="C373" i="8" s="1"/>
  <c r="B137" i="8"/>
  <c r="C137" i="8" s="1"/>
  <c r="B378" i="8"/>
  <c r="C378" i="8" s="1"/>
  <c r="B363" i="8"/>
  <c r="C363" i="8" s="1"/>
  <c r="B384" i="8"/>
  <c r="C384" i="8" s="1"/>
  <c r="B165" i="8"/>
  <c r="C165" i="8" s="1"/>
  <c r="B36" i="8"/>
  <c r="C36" i="8" s="1"/>
  <c r="B120" i="8"/>
  <c r="C120" i="8" s="1"/>
  <c r="B396" i="8"/>
  <c r="C396" i="8" s="1"/>
  <c r="B264" i="8"/>
  <c r="C264" i="8" s="1"/>
  <c r="B61" i="8"/>
  <c r="C61" i="8" s="1"/>
  <c r="B401" i="8"/>
  <c r="C401" i="8" s="1"/>
  <c r="B81" i="8"/>
  <c r="C81" i="8" s="1"/>
  <c r="B54" i="8"/>
  <c r="C54" i="8" s="1"/>
  <c r="B246" i="8"/>
  <c r="C246" i="8" s="1"/>
  <c r="B331" i="8"/>
  <c r="C331" i="8" s="1"/>
  <c r="B67" i="8"/>
  <c r="C67" i="8" s="1"/>
  <c r="B240" i="8"/>
  <c r="C240" i="8" s="1"/>
  <c r="B230" i="8"/>
  <c r="C230" i="8" s="1"/>
  <c r="B248" i="8"/>
  <c r="C248" i="8" s="1"/>
  <c r="B80" i="8"/>
  <c r="C80" i="8" s="1"/>
  <c r="B289" i="8"/>
  <c r="C289" i="8" s="1"/>
  <c r="B189" i="8"/>
  <c r="C189" i="8" s="1"/>
  <c r="B258" i="8"/>
  <c r="C258" i="8" s="1"/>
  <c r="B22" i="8"/>
  <c r="C22" i="8" s="1"/>
  <c r="B409" i="8"/>
  <c r="C409" i="8" s="1"/>
  <c r="B76" i="8"/>
  <c r="C76" i="8" s="1"/>
  <c r="B271" i="8"/>
  <c r="C271" i="8" s="1"/>
  <c r="B283" i="8"/>
  <c r="C283" i="8" s="1"/>
  <c r="B341" i="8"/>
  <c r="C341" i="8" s="1"/>
  <c r="B369" i="8"/>
  <c r="C369" i="8" s="1"/>
  <c r="B342" i="8"/>
  <c r="C342" i="8" s="1"/>
  <c r="B136" i="8"/>
  <c r="C136" i="8" s="1"/>
  <c r="B349" i="8"/>
  <c r="C349" i="8" s="1"/>
  <c r="B357" i="8"/>
  <c r="C357" i="8" s="1"/>
  <c r="B362" i="8"/>
  <c r="C362" i="8" s="1"/>
  <c r="B152" i="8"/>
  <c r="C152" i="8" s="1"/>
  <c r="B231" i="8"/>
  <c r="C231" i="8" s="1"/>
  <c r="B50" i="8"/>
  <c r="C50" i="8" s="1"/>
  <c r="B303" i="8"/>
  <c r="C303" i="8" s="1"/>
  <c r="B307" i="8"/>
  <c r="C307" i="8" s="1"/>
  <c r="B59" i="8"/>
  <c r="C59" i="8" s="1"/>
  <c r="B305" i="8"/>
  <c r="C305" i="8" s="1"/>
  <c r="B388" i="8"/>
  <c r="C388" i="8" s="1"/>
  <c r="AE894" i="8"/>
  <c r="AE796" i="8"/>
  <c r="AE819" i="8"/>
  <c r="AE693" i="8"/>
  <c r="AE737" i="8"/>
  <c r="AE677" i="8"/>
  <c r="AE61" i="8"/>
  <c r="AE166" i="8"/>
  <c r="AE640" i="8"/>
  <c r="B41" i="8"/>
  <c r="C41" i="8" s="1"/>
  <c r="B348" i="8" l="1"/>
  <c r="C348" i="8" s="1"/>
  <c r="B281" i="8"/>
  <c r="C281" i="8" s="1"/>
  <c r="B347" i="8"/>
  <c r="C347" i="8" s="1"/>
  <c r="B160" i="8"/>
  <c r="C160" i="8" s="1"/>
  <c r="B138" i="8"/>
  <c r="C138" i="8" s="1"/>
  <c r="B56" i="8"/>
  <c r="C56" i="8" s="1"/>
  <c r="B343" i="8"/>
  <c r="C343" i="8" s="1"/>
  <c r="B145" i="8"/>
  <c r="C145" i="8" s="1"/>
  <c r="B322" i="8"/>
  <c r="C322" i="8" s="1"/>
  <c r="B212" i="8"/>
  <c r="C212" i="8" s="1"/>
  <c r="B186" i="8"/>
  <c r="C186" i="8" s="1"/>
  <c r="B63" i="8"/>
  <c r="C63" i="8" s="1"/>
  <c r="B79" i="8"/>
  <c r="C79" i="8" s="1"/>
  <c r="B326" i="8"/>
  <c r="C326" i="8" s="1"/>
  <c r="B33" i="8"/>
  <c r="C33" i="8" s="1"/>
  <c r="B37" i="8"/>
  <c r="C37" i="8" s="1"/>
  <c r="B317" i="8"/>
  <c r="C317" i="8" s="1"/>
  <c r="AD19" i="8"/>
  <c r="AF318" i="8"/>
  <c r="AF319" i="8"/>
  <c r="AE319" i="8" s="1"/>
  <c r="AF304" i="8"/>
  <c r="AE304" i="8" s="1"/>
  <c r="AE24" i="8"/>
  <c r="AF46" i="8"/>
  <c r="AE46" i="8" s="1"/>
  <c r="AF25" i="8"/>
  <c r="B405" i="8"/>
  <c r="C405" i="8" s="1"/>
  <c r="B210" i="8"/>
  <c r="C210" i="8" s="1"/>
  <c r="B208" i="8"/>
  <c r="C208" i="8" s="1"/>
  <c r="B406" i="8"/>
  <c r="C406" i="8" s="1"/>
  <c r="B377" i="8"/>
  <c r="C377" i="8" s="1"/>
  <c r="B404" i="8"/>
  <c r="C404" i="8" s="1"/>
  <c r="B418" i="8"/>
  <c r="C418" i="8" s="1"/>
  <c r="B122" i="8"/>
  <c r="C122" i="8" s="1"/>
  <c r="B24" i="8"/>
  <c r="C24" i="8" s="1"/>
  <c r="B345" i="8"/>
  <c r="C345" i="8" s="1"/>
  <c r="B368" i="8"/>
  <c r="C368" i="8" s="1"/>
  <c r="B224" i="8"/>
  <c r="C224" i="8" s="1"/>
  <c r="B97" i="8"/>
  <c r="C97" i="8" s="1"/>
  <c r="B420" i="8"/>
  <c r="C420" i="8" s="1"/>
  <c r="B416" i="8"/>
  <c r="C416" i="8" s="1"/>
  <c r="B318" i="8"/>
  <c r="C318" i="8" s="1"/>
  <c r="B251" i="8"/>
  <c r="C251" i="8" s="1"/>
  <c r="B243" i="8"/>
  <c r="C243" i="8" s="1"/>
  <c r="B232" i="8"/>
  <c r="C232" i="8" s="1"/>
  <c r="B75" i="8"/>
  <c r="C75" i="8" s="1"/>
  <c r="B324" i="8"/>
  <c r="C324" i="8" s="1"/>
  <c r="B325" i="8"/>
  <c r="C325" i="8" s="1"/>
  <c r="B148" i="8"/>
  <c r="C148" i="8" s="1"/>
  <c r="B196" i="8"/>
  <c r="C196" i="8" s="1"/>
  <c r="B111" i="8"/>
  <c r="C111" i="8" s="1"/>
  <c r="B38" i="8"/>
  <c r="C38" i="8" s="1"/>
  <c r="B124" i="8"/>
  <c r="C124" i="8" s="1"/>
  <c r="B110" i="8"/>
  <c r="C110" i="8" s="1"/>
  <c r="B277" i="8"/>
  <c r="C277" i="8" s="1"/>
  <c r="B366" i="8"/>
  <c r="C366" i="8" s="1"/>
  <c r="B376" i="8"/>
  <c r="C376" i="8" s="1"/>
  <c r="B287" i="8"/>
  <c r="C287" i="8" s="1"/>
  <c r="B123" i="8"/>
  <c r="C123" i="8" s="1"/>
  <c r="B130" i="8"/>
  <c r="C130" i="8" s="1"/>
  <c r="B166" i="8"/>
  <c r="C166" i="8" s="1"/>
  <c r="B218" i="8"/>
  <c r="C218" i="8" s="1"/>
  <c r="B441" i="8"/>
  <c r="C441" i="8" s="1"/>
  <c r="B29" i="8"/>
  <c r="C29" i="8" s="1"/>
  <c r="B99" i="8"/>
  <c r="C99" i="8" s="1"/>
  <c r="B432" i="8"/>
  <c r="C432" i="8" s="1"/>
  <c r="B21" i="8"/>
  <c r="C21" i="8" s="1"/>
  <c r="B93" i="8"/>
  <c r="C93" i="8" s="1"/>
  <c r="B431" i="8"/>
  <c r="C431" i="8" s="1"/>
  <c r="B382" i="8"/>
  <c r="C382" i="8" s="1"/>
  <c r="B46" i="8"/>
  <c r="C46" i="8" s="1"/>
  <c r="B367" i="8"/>
  <c r="C367" i="8" s="1"/>
  <c r="B311" i="8"/>
  <c r="C311" i="8" s="1"/>
  <c r="B469" i="8"/>
  <c r="C469" i="8" s="1"/>
  <c r="B169" i="8"/>
  <c r="C169" i="8" s="1"/>
  <c r="B221" i="8"/>
  <c r="C221" i="8" s="1"/>
  <c r="B452" i="8"/>
  <c r="C452" i="8" s="1"/>
  <c r="B68" i="8"/>
  <c r="C68" i="8" s="1"/>
  <c r="B105" i="8"/>
  <c r="C105" i="8" s="1"/>
  <c r="B427" i="8"/>
  <c r="C427" i="8" s="1"/>
  <c r="B125" i="8"/>
  <c r="C125" i="8" s="1"/>
  <c r="B219" i="8"/>
  <c r="C219" i="8" s="1"/>
  <c r="B442" i="8"/>
  <c r="C442" i="8" s="1"/>
  <c r="B119" i="8"/>
  <c r="C119" i="8" s="1"/>
  <c r="B127" i="8"/>
  <c r="C127" i="8" s="1"/>
  <c r="B433" i="8"/>
  <c r="C433" i="8" s="1"/>
  <c r="B387" i="8"/>
  <c r="C387" i="8" s="1"/>
  <c r="B60" i="8"/>
  <c r="C60" i="8" s="1"/>
  <c r="B424" i="8"/>
  <c r="C424" i="8" s="1"/>
  <c r="B383" i="8"/>
  <c r="C383" i="8" s="1"/>
  <c r="B57" i="8"/>
  <c r="C57" i="8" s="1"/>
  <c r="B423" i="8"/>
  <c r="C423" i="8" s="1"/>
  <c r="B354" i="8"/>
  <c r="C354" i="8" s="1"/>
  <c r="B478" i="8"/>
  <c r="C478" i="8" s="1"/>
  <c r="B279" i="8"/>
  <c r="C279" i="8" s="1"/>
  <c r="B286" i="8"/>
  <c r="C286" i="8" s="1"/>
  <c r="B461" i="8"/>
  <c r="C461" i="8" s="1"/>
  <c r="B131" i="8"/>
  <c r="C131" i="8" s="1"/>
  <c r="B149" i="8"/>
  <c r="C149" i="8" s="1"/>
  <c r="B444" i="8"/>
  <c r="C444" i="8" s="1"/>
  <c r="B397" i="8"/>
  <c r="C397" i="8" s="1"/>
  <c r="B74" i="8"/>
  <c r="C74" i="8" s="1"/>
  <c r="B414" i="8"/>
  <c r="C414" i="8" s="1"/>
  <c r="B48" i="8"/>
  <c r="C48" i="8" s="1"/>
  <c r="B133" i="8"/>
  <c r="C133" i="8" s="1"/>
  <c r="B434" i="8"/>
  <c r="C434" i="8" s="1"/>
  <c r="B42" i="8"/>
  <c r="C42" i="8" s="1"/>
  <c r="B103" i="8"/>
  <c r="C103" i="8" s="1"/>
  <c r="B425" i="8"/>
  <c r="C425" i="8" s="1"/>
  <c r="B356" i="8"/>
  <c r="C356" i="8" s="1"/>
  <c r="B480" i="8"/>
  <c r="C480" i="8" s="1"/>
  <c r="B371" i="8"/>
  <c r="C371" i="8" s="1"/>
  <c r="B355" i="8"/>
  <c r="C355" i="8" s="1"/>
  <c r="B479" i="8"/>
  <c r="C479" i="8" s="1"/>
  <c r="B370" i="8"/>
  <c r="C370" i="8" s="1"/>
  <c r="B312" i="8"/>
  <c r="C312" i="8" s="1"/>
  <c r="B470" i="8"/>
  <c r="C470" i="8" s="1"/>
  <c r="B170" i="8"/>
  <c r="C170" i="8" s="1"/>
  <c r="B222" i="8"/>
  <c r="C222" i="8" s="1"/>
  <c r="B453" i="8"/>
  <c r="C453" i="8" s="1"/>
  <c r="B92" i="8"/>
  <c r="C92" i="8" s="1"/>
  <c r="B107" i="8"/>
  <c r="C107" i="8" s="1"/>
  <c r="B436" i="8"/>
  <c r="C436" i="8" s="1"/>
  <c r="B365" i="8"/>
  <c r="C365" i="8" s="1"/>
  <c r="B475" i="8"/>
  <c r="C475" i="8" s="1"/>
  <c r="B413" i="8"/>
  <c r="C413" i="8" s="1"/>
  <c r="B257" i="8"/>
  <c r="C257" i="8" s="1"/>
  <c r="B104" i="8"/>
  <c r="C104" i="8" s="1"/>
  <c r="B426" i="8"/>
  <c r="C426" i="8" s="1"/>
  <c r="B390" i="8"/>
  <c r="C390" i="8" s="1"/>
  <c r="B66" i="8"/>
  <c r="C66" i="8" s="1"/>
  <c r="B385" i="8"/>
  <c r="C385" i="8" s="1"/>
  <c r="B321" i="8"/>
  <c r="C321" i="8" s="1"/>
  <c r="B472" i="8"/>
  <c r="C472" i="8" s="1"/>
  <c r="B313" i="8"/>
  <c r="C313" i="8" s="1"/>
  <c r="B319" i="8"/>
  <c r="C319" i="8" s="1"/>
  <c r="B471" i="8"/>
  <c r="C471" i="8" s="1"/>
  <c r="B282" i="8"/>
  <c r="C282" i="8" s="1"/>
  <c r="B288" i="8"/>
  <c r="C288" i="8" s="1"/>
  <c r="B462" i="8"/>
  <c r="C462" i="8" s="1"/>
  <c r="B132" i="8"/>
  <c r="C132" i="8" s="1"/>
  <c r="B158" i="8"/>
  <c r="C158" i="8" s="1"/>
  <c r="B445" i="8"/>
  <c r="C445" i="8" s="1"/>
  <c r="B408" i="8"/>
  <c r="C408" i="8" s="1"/>
  <c r="B78" i="8"/>
  <c r="C78" i="8" s="1"/>
  <c r="B428" i="8"/>
  <c r="C428" i="8" s="1"/>
  <c r="B351" i="8"/>
  <c r="C351" i="8" s="1"/>
  <c r="B467" i="8"/>
  <c r="C467" i="8" s="1"/>
  <c r="B412" i="8"/>
  <c r="C412" i="8" s="1"/>
  <c r="B395" i="8"/>
  <c r="C395" i="8" s="1"/>
  <c r="B71" i="8"/>
  <c r="C71" i="8" s="1"/>
  <c r="B421" i="8"/>
  <c r="C421" i="8" s="1"/>
  <c r="B358" i="8"/>
  <c r="C358" i="8" s="1"/>
  <c r="B473" i="8"/>
  <c r="C473" i="8" s="1"/>
  <c r="B314" i="8"/>
  <c r="C314" i="8" s="1"/>
  <c r="B298" i="8"/>
  <c r="C298" i="8" s="1"/>
  <c r="B464" i="8"/>
  <c r="C464" i="8" s="1"/>
  <c r="B172" i="8"/>
  <c r="C172" i="8" s="1"/>
  <c r="B294" i="8"/>
  <c r="C294" i="8" s="1"/>
  <c r="B463" i="8"/>
  <c r="C463" i="8" s="1"/>
  <c r="B171" i="8"/>
  <c r="C171" i="8" s="1"/>
  <c r="B223" i="8"/>
  <c r="C223" i="8" s="1"/>
  <c r="B454" i="8"/>
  <c r="C454" i="8" s="1"/>
  <c r="B94" i="8"/>
  <c r="C94" i="8" s="1"/>
  <c r="B114" i="8"/>
  <c r="C114" i="8" s="1"/>
  <c r="B437" i="8"/>
  <c r="C437" i="8" s="1"/>
  <c r="B372" i="8"/>
  <c r="C372" i="8" s="1"/>
  <c r="B43" i="8"/>
  <c r="C43" i="8" s="1"/>
  <c r="B332" i="8"/>
  <c r="C332" i="8" s="1"/>
  <c r="B301" i="8"/>
  <c r="C301" i="8" s="1"/>
  <c r="B459" i="8"/>
  <c r="C459" i="8" s="1"/>
  <c r="B410" i="8"/>
  <c r="C410" i="8" s="1"/>
  <c r="B359" i="8"/>
  <c r="C359" i="8" s="1"/>
  <c r="B474" i="8"/>
  <c r="C474" i="8" s="1"/>
  <c r="B391" i="8"/>
  <c r="C391" i="8" s="1"/>
  <c r="B334" i="8"/>
  <c r="C334" i="8" s="1"/>
  <c r="B465" i="8"/>
  <c r="C465" i="8" s="1"/>
  <c r="B173" i="8"/>
  <c r="C173" i="8" s="1"/>
  <c r="B266" i="8"/>
  <c r="C266" i="8" s="1"/>
  <c r="B456" i="8"/>
  <c r="C456" i="8" s="1"/>
  <c r="B140" i="8"/>
  <c r="C140" i="8" s="1"/>
  <c r="B260" i="8"/>
  <c r="C260" i="8" s="1"/>
  <c r="B455" i="8"/>
  <c r="C455" i="8" s="1"/>
  <c r="B135" i="8"/>
  <c r="C135" i="8" s="1"/>
  <c r="B215" i="8"/>
  <c r="C215" i="8" s="1"/>
  <c r="B446" i="8"/>
  <c r="C446" i="8" s="1"/>
  <c r="B26" i="8"/>
  <c r="C26" i="8" s="1"/>
  <c r="B87" i="8"/>
  <c r="C87" i="8" s="1"/>
  <c r="B429" i="8"/>
  <c r="C429" i="8" s="1"/>
  <c r="B352" i="8"/>
  <c r="C352" i="8" s="1"/>
  <c r="B476" i="8"/>
  <c r="C476" i="8" s="1"/>
  <c r="B176" i="8"/>
  <c r="C176" i="8" s="1"/>
  <c r="B269" i="8"/>
  <c r="C269" i="8" s="1"/>
  <c r="B451" i="8"/>
  <c r="C451" i="8" s="1"/>
  <c r="B329" i="8"/>
  <c r="C329" i="8" s="1"/>
  <c r="B350" i="8"/>
  <c r="C350" i="8" s="1"/>
  <c r="B466" i="8"/>
  <c r="C466" i="8" s="1"/>
  <c r="B323" i="8"/>
  <c r="C323" i="8" s="1"/>
  <c r="B299" i="8"/>
  <c r="C299" i="8" s="1"/>
  <c r="B457" i="8"/>
  <c r="C457" i="8" s="1"/>
  <c r="B144" i="8"/>
  <c r="C144" i="8" s="1"/>
  <c r="B217" i="8"/>
  <c r="C217" i="8" s="1"/>
  <c r="B448" i="8"/>
  <c r="C448" i="8" s="1"/>
  <c r="B106" i="8"/>
  <c r="C106" i="8" s="1"/>
  <c r="B216" i="8"/>
  <c r="C216" i="8" s="1"/>
  <c r="B447" i="8"/>
  <c r="C447" i="8" s="1"/>
  <c r="B95" i="8"/>
  <c r="C95" i="8" s="1"/>
  <c r="B117" i="8"/>
  <c r="C117" i="8" s="1"/>
  <c r="B438" i="8"/>
  <c r="C438" i="8" s="1"/>
  <c r="B374" i="8"/>
  <c r="C374" i="8" s="1"/>
  <c r="B44" i="8"/>
  <c r="C44" i="8" s="1"/>
  <c r="B335" i="8"/>
  <c r="C335" i="8" s="1"/>
  <c r="B308" i="8"/>
  <c r="C308" i="8" s="1"/>
  <c r="B468" i="8"/>
  <c r="C468" i="8" s="1"/>
  <c r="B168" i="8"/>
  <c r="C168" i="8" s="1"/>
  <c r="B220" i="8"/>
  <c r="C220" i="8" s="1"/>
  <c r="B443" i="8"/>
  <c r="C443" i="8" s="1"/>
  <c r="B175" i="8"/>
  <c r="C175" i="8" s="1"/>
  <c r="B300" i="8"/>
  <c r="C300" i="8" s="1"/>
  <c r="B458" i="8"/>
  <c r="C458" i="8" s="1"/>
  <c r="B174" i="8"/>
  <c r="C174" i="8" s="1"/>
  <c r="B267" i="8"/>
  <c r="C267" i="8" s="1"/>
  <c r="B449" i="8"/>
  <c r="C449" i="8" s="1"/>
  <c r="B109" i="8"/>
  <c r="C109" i="8" s="1"/>
  <c r="B121" i="8"/>
  <c r="C121" i="8" s="1"/>
  <c r="B440" i="8"/>
  <c r="C440" i="8" s="1"/>
  <c r="B28" i="8"/>
  <c r="C28" i="8" s="1"/>
  <c r="B118" i="8"/>
  <c r="C118" i="8" s="1"/>
  <c r="B439" i="8"/>
  <c r="C439" i="8" s="1"/>
  <c r="B27" i="8"/>
  <c r="C27" i="8" s="1"/>
  <c r="B91" i="8"/>
  <c r="C91" i="8" s="1"/>
  <c r="B430" i="8"/>
  <c r="C430" i="8" s="1"/>
  <c r="B353" i="8"/>
  <c r="C353" i="8" s="1"/>
  <c r="B477" i="8"/>
  <c r="C477" i="8" s="1"/>
  <c r="B276" i="8"/>
  <c r="C276" i="8" s="1"/>
  <c r="B275" i="8"/>
  <c r="C275" i="8" s="1"/>
  <c r="B460" i="8"/>
  <c r="C460" i="8" s="1"/>
  <c r="B126" i="8"/>
  <c r="C126" i="8" s="1"/>
  <c r="B142" i="8"/>
  <c r="C142" i="8" s="1"/>
  <c r="B435" i="8"/>
  <c r="C435" i="8" s="1"/>
  <c r="B167" i="8"/>
  <c r="C167" i="8" s="1"/>
  <c r="B268" i="8"/>
  <c r="C268" i="8" s="1"/>
  <c r="B450" i="8"/>
  <c r="C450" i="8" s="1"/>
  <c r="AE318" i="8" l="1"/>
  <c r="AF320" i="8"/>
  <c r="AF321" i="8"/>
  <c r="AE321" i="8" s="1"/>
  <c r="AF311" i="8"/>
  <c r="AE311" i="8" s="1"/>
  <c r="AE25" i="8"/>
  <c r="AF51" i="8"/>
  <c r="AE51" i="8" s="1"/>
  <c r="AE320" i="8" l="1"/>
  <c r="AF322" i="8"/>
  <c r="AE322" i="8" l="1"/>
  <c r="AF324" i="8"/>
  <c r="AE324" i="8" s="1"/>
  <c r="AF328" i="8" l="1"/>
  <c r="AE328" i="8" l="1"/>
  <c r="AF331" i="8" l="1"/>
  <c r="AE331" i="8" l="1"/>
  <c r="AF335" i="8" l="1"/>
  <c r="AE335" i="8" l="1"/>
  <c r="AF336" i="8"/>
  <c r="AE336" i="8" l="1"/>
  <c r="AF340" i="8" l="1"/>
  <c r="AE340" i="8" l="1"/>
  <c r="AF341" i="8"/>
  <c r="AE341" i="8" l="1"/>
  <c r="AF344" i="8" l="1"/>
  <c r="AE344" i="8" l="1"/>
  <c r="AF347" i="8" l="1"/>
  <c r="AE347" i="8" l="1"/>
  <c r="AF348" i="8"/>
  <c r="AE348" i="8" l="1"/>
  <c r="AF349" i="8"/>
  <c r="AE349" i="8" l="1"/>
  <c r="AF350" i="8"/>
  <c r="AE350" i="8" l="1"/>
  <c r="AF351" i="8"/>
  <c r="AE351" i="8" l="1"/>
  <c r="AF354" i="8" l="1"/>
  <c r="AE354" i="8" l="1"/>
  <c r="AF355" i="8"/>
  <c r="AE355" i="8" l="1"/>
  <c r="AF363" i="8" l="1"/>
  <c r="AE363" i="8" l="1"/>
  <c r="AF366" i="8" l="1"/>
  <c r="AE366" i="8" l="1"/>
  <c r="AF28" i="8" l="1"/>
  <c r="AE28" i="8" l="1"/>
  <c r="AF29" i="8"/>
  <c r="AE29" i="8" l="1"/>
  <c r="AF88" i="8" l="1"/>
  <c r="AE88" i="8" l="1"/>
  <c r="AF106" i="8"/>
  <c r="AF107" i="8" l="1"/>
  <c r="AE107" i="8" s="1"/>
  <c r="AE106" i="8"/>
  <c r="AF108" i="8"/>
  <c r="AF109" i="8" s="1"/>
  <c r="AE109" i="8" l="1"/>
  <c r="AE108" i="8"/>
  <c r="AF116" i="8"/>
  <c r="AE116" i="8" l="1"/>
  <c r="AF117" i="8"/>
  <c r="AE117" i="8" l="1"/>
  <c r="AF118" i="8"/>
  <c r="AE118" i="8" l="1"/>
  <c r="AF120" i="8" l="1"/>
  <c r="AE120" i="8" l="1"/>
  <c r="AF121" i="8"/>
  <c r="AE121" i="8" l="1"/>
  <c r="AF122" i="8"/>
  <c r="AE122" i="8" l="1"/>
  <c r="AF123" i="8"/>
  <c r="AE123" i="8" l="1"/>
  <c r="AF124" i="8"/>
  <c r="AE124" i="8" l="1"/>
  <c r="AF143" i="8"/>
  <c r="AE143" i="8" l="1"/>
  <c r="AF144" i="8"/>
  <c r="AE144" i="8" l="1"/>
  <c r="AF145" i="8"/>
  <c r="AE145" i="8" l="1"/>
  <c r="AF146" i="8"/>
  <c r="AE146" i="8" l="1"/>
  <c r="AF151" i="8"/>
  <c r="AE151" i="8" l="1"/>
  <c r="AF174" i="8"/>
  <c r="AE174" i="8" l="1"/>
  <c r="AF176" i="8"/>
  <c r="AE176" i="8" l="1"/>
  <c r="AF177" i="8"/>
  <c r="AE177" i="8" l="1"/>
  <c r="AF200" i="8"/>
  <c r="AE200" i="8" l="1"/>
  <c r="AF201" i="8"/>
  <c r="AE201" i="8" l="1"/>
  <c r="AF202" i="8"/>
  <c r="AE202" i="8" l="1"/>
  <c r="AF203" i="8"/>
  <c r="AE203" i="8" l="1"/>
  <c r="AF204" i="8"/>
  <c r="AE204" i="8" l="1"/>
  <c r="AF205" i="8"/>
  <c r="AE205" i="8" l="1"/>
  <c r="AF206" i="8"/>
  <c r="AE206" i="8" l="1"/>
  <c r="AF207" i="8"/>
  <c r="AE207" i="8" l="1"/>
  <c r="AF209" i="8"/>
  <c r="AE209" i="8" l="1"/>
  <c r="AF382" i="8"/>
  <c r="AE382" i="8" l="1"/>
  <c r="AF383" i="8"/>
  <c r="AE383" i="8" l="1"/>
  <c r="AF384" i="8"/>
  <c r="AE384" i="8" l="1"/>
  <c r="AF385" i="8"/>
  <c r="AE385" i="8" l="1"/>
  <c r="AF389" i="8"/>
  <c r="AE389" i="8" l="1"/>
  <c r="AF390" i="8"/>
  <c r="AE390" i="8" l="1"/>
  <c r="AF391" i="8"/>
  <c r="AE391" i="8" l="1"/>
  <c r="AF392" i="8"/>
  <c r="AE392" i="8" l="1"/>
  <c r="AF393" i="8"/>
  <c r="AF394" i="8" l="1"/>
  <c r="AE393" i="8"/>
  <c r="AE394" i="8" l="1"/>
  <c r="AF395" i="8"/>
  <c r="AE395" i="8" l="1"/>
  <c r="AF396" i="8"/>
  <c r="AE396" i="8" l="1"/>
  <c r="AF397" i="8"/>
  <c r="AF315" i="8" l="1"/>
  <c r="AE397" i="8"/>
  <c r="AF398" i="8"/>
  <c r="AE315" i="8" l="1"/>
  <c r="AE398" i="8"/>
  <c r="AF399" i="8"/>
  <c r="AE399" i="8" l="1"/>
  <c r="AF400" i="8"/>
  <c r="AF327" i="8" l="1"/>
  <c r="AE400" i="8"/>
  <c r="AF404" i="8"/>
  <c r="AE327" i="8" l="1"/>
  <c r="AF330" i="8"/>
  <c r="AE404" i="8"/>
  <c r="AE330" i="8" l="1"/>
  <c r="AF334" i="8" l="1"/>
  <c r="AE334" i="8" l="1"/>
  <c r="AF339" i="8" l="1"/>
  <c r="AF413" i="8"/>
  <c r="AE339" i="8" l="1"/>
  <c r="AF343" i="8"/>
  <c r="AE413" i="8"/>
  <c r="AF414" i="8"/>
  <c r="AE343" i="8" l="1"/>
  <c r="AF346" i="8"/>
  <c r="AE414" i="8"/>
  <c r="AE346" i="8" l="1"/>
  <c r="AF353" i="8"/>
  <c r="AE353" i="8" l="1"/>
  <c r="AF357" i="8"/>
  <c r="AE357" i="8" l="1"/>
  <c r="AF362" i="8" l="1"/>
  <c r="AE362" i="8" l="1"/>
  <c r="AF365" i="8"/>
  <c r="AF451" i="8"/>
  <c r="AE365" i="8" l="1"/>
  <c r="AE451" i="8"/>
  <c r="AF452" i="8"/>
  <c r="AE452" i="8" l="1"/>
  <c r="AF453" i="8"/>
  <c r="AE453" i="8" l="1"/>
  <c r="AF454" i="8"/>
  <c r="AE454" i="8" l="1"/>
  <c r="AF473" i="8" l="1"/>
  <c r="AE473" i="8" l="1"/>
  <c r="AF482" i="8" l="1"/>
  <c r="AE482" i="8" l="1"/>
  <c r="AF483" i="8"/>
  <c r="AE483" i="8" l="1"/>
  <c r="AF484" i="8"/>
  <c r="AE484" i="8" l="1"/>
  <c r="AF485" i="8"/>
  <c r="AE485" i="8" l="1"/>
  <c r="AF22" i="8" l="1"/>
  <c r="AF23" i="8" l="1"/>
  <c r="AE23" i="8" s="1"/>
  <c r="AF26" i="8"/>
  <c r="AF27" i="8" s="1"/>
  <c r="AE27" i="8" s="1"/>
  <c r="AE22" i="8"/>
  <c r="AE26" i="8" l="1"/>
  <c r="AF78" i="8" l="1"/>
  <c r="AE78" i="8" l="1"/>
  <c r="AF83" i="8" l="1"/>
  <c r="AE83" i="8" l="1"/>
  <c r="AF34" i="8" l="1"/>
  <c r="AE34" i="8" l="1"/>
  <c r="AF35" i="8"/>
  <c r="AE35" i="8" l="1"/>
  <c r="AF36" i="8"/>
  <c r="AE36" i="8" l="1"/>
  <c r="AF37" i="8"/>
  <c r="AF38" i="8" l="1"/>
  <c r="AE37" i="8"/>
  <c r="AF39" i="8" l="1"/>
  <c r="AF40" i="8"/>
  <c r="AE40" i="8" s="1"/>
  <c r="AE38" i="8"/>
  <c r="AF41" i="8" l="1"/>
  <c r="AE39" i="8"/>
  <c r="AE41" i="8" l="1"/>
  <c r="AF42" i="8"/>
  <c r="AE42" i="8" l="1"/>
  <c r="AF43" i="8"/>
  <c r="AE43" i="8" l="1"/>
  <c r="AF44" i="8"/>
  <c r="AE44" i="8" s="1"/>
  <c r="AF45" i="8" l="1"/>
  <c r="AF47" i="8"/>
  <c r="AE47" i="8" s="1"/>
  <c r="AE45" i="8" l="1"/>
  <c r="AF49" i="8"/>
  <c r="AE49" i="8" l="1"/>
  <c r="AF50" i="8"/>
  <c r="AE50" i="8" s="1"/>
  <c r="AF52" i="8" l="1"/>
  <c r="AE52" i="8" l="1"/>
  <c r="AF53" i="8"/>
  <c r="AE53" i="8" l="1"/>
  <c r="AF54" i="8"/>
  <c r="AE54" i="8" l="1"/>
  <c r="AF55" i="8"/>
  <c r="AE55" i="8" l="1"/>
  <c r="AF56" i="8"/>
  <c r="AE56" i="8" l="1"/>
  <c r="AF57" i="8"/>
  <c r="AF70" i="8" l="1"/>
  <c r="AE57" i="8"/>
  <c r="AE70" i="8" l="1"/>
  <c r="AF71" i="8"/>
  <c r="AE71" i="8" s="1"/>
  <c r="AF72" i="8"/>
  <c r="AE72" i="8" s="1"/>
  <c r="AF73" i="8"/>
  <c r="AE73" i="8" s="1"/>
  <c r="AF74" i="8"/>
  <c r="AE74" i="8" s="1"/>
  <c r="AF75" i="8"/>
  <c r="AE75" i="8" s="1"/>
  <c r="AF79" i="8"/>
  <c r="AE79" i="8" s="1"/>
  <c r="AF80" i="8"/>
  <c r="AE80" i="8" s="1"/>
  <c r="AF81" i="8"/>
  <c r="AE81" i="8" s="1"/>
  <c r="AF84" i="8"/>
  <c r="AE84" i="8"/>
  <c r="AF85" i="8"/>
  <c r="AE85" i="8" s="1"/>
  <c r="AF110" i="8"/>
  <c r="AE110" i="8"/>
  <c r="AF111" i="8"/>
  <c r="AE111" i="8" s="1"/>
  <c r="AF112" i="8"/>
  <c r="AE112" i="8" s="1"/>
  <c r="AF113" i="8"/>
  <c r="AE113" i="8" s="1"/>
  <c r="AF119" i="8"/>
  <c r="AE119" i="8" s="1"/>
  <c r="AF128" i="8"/>
  <c r="AE128" i="8" s="1"/>
  <c r="AF131" i="8"/>
  <c r="AE131" i="8" s="1"/>
  <c r="AF141" i="8"/>
  <c r="AE141" i="8" s="1"/>
  <c r="AF173" i="8"/>
  <c r="AE173" i="8" s="1"/>
  <c r="AF195" i="8"/>
  <c r="AE195" i="8" s="1"/>
  <c r="AF283" i="8"/>
  <c r="AE283" i="8" s="1"/>
  <c r="AF302" i="8"/>
  <c r="AE302" i="8" s="1"/>
  <c r="AF307" i="8"/>
  <c r="AE307" i="8" s="1"/>
  <c r="AF308" i="8"/>
  <c r="AE308" i="8" s="1"/>
  <c r="AF309" i="8" l="1"/>
  <c r="AE309" i="8" l="1"/>
  <c r="AF313" i="8"/>
  <c r="AE313" i="8" l="1"/>
  <c r="AF323" i="8"/>
  <c r="AF325" i="8" s="1"/>
  <c r="AE325" i="8" l="1"/>
  <c r="AF329" i="8"/>
  <c r="AE329" i="8" s="1"/>
  <c r="AF326" i="8"/>
  <c r="AF333" i="8" s="1"/>
  <c r="AF332" i="8"/>
  <c r="AE332" i="8" s="1"/>
  <c r="AE323" i="8"/>
  <c r="AE333" i="8" l="1"/>
  <c r="AF337" i="8"/>
  <c r="AE337" i="8" s="1"/>
  <c r="AE326" i="8"/>
  <c r="AF338" i="8"/>
  <c r="AE338" i="8" s="1"/>
  <c r="AF342" i="8" l="1"/>
  <c r="AE342" i="8" l="1"/>
  <c r="AF345" i="8"/>
  <c r="AE345" i="8" s="1"/>
  <c r="AF352" i="8" l="1"/>
  <c r="AE352" i="8" l="1"/>
  <c r="AF356" i="8"/>
  <c r="AE356" i="8" l="1"/>
  <c r="AF358" i="8"/>
  <c r="AE358" i="8" l="1"/>
  <c r="AF359" i="8"/>
  <c r="AE359" i="8" l="1"/>
  <c r="AF360" i="8"/>
  <c r="AE360" i="8" l="1"/>
  <c r="AF361" i="8"/>
  <c r="AE361" i="8" l="1"/>
  <c r="AF364" i="8"/>
  <c r="AE364" i="8" l="1"/>
  <c r="AF405" i="8"/>
  <c r="AE405" i="8" l="1"/>
  <c r="AF406" i="8"/>
  <c r="AE406" i="8" l="1"/>
  <c r="AF407" i="8"/>
  <c r="AE407" i="8" l="1"/>
  <c r="AF408" i="8"/>
  <c r="AE408" i="8" l="1"/>
  <c r="AF409" i="8"/>
  <c r="AE409" i="8" l="1"/>
  <c r="AF410" i="8"/>
  <c r="AE410" i="8" l="1"/>
  <c r="AF411" i="8"/>
  <c r="AE411" i="8" l="1"/>
  <c r="AF412" i="8"/>
  <c r="AE412" i="8" l="1"/>
  <c r="AF418" i="8"/>
  <c r="AE418" i="8" l="1"/>
  <c r="AF419" i="8"/>
  <c r="AE419" i="8" l="1"/>
  <c r="AF420" i="8"/>
  <c r="AE420" i="8" l="1"/>
  <c r="AF421" i="8"/>
  <c r="AE421" i="8" l="1"/>
  <c r="AF422" i="8"/>
  <c r="AE422" i="8" l="1"/>
  <c r="AF423" i="8"/>
  <c r="AE423" i="8" l="1"/>
  <c r="AF424" i="8"/>
  <c r="AE424" i="8" l="1"/>
  <c r="AF425" i="8"/>
  <c r="AE425" i="8" l="1"/>
  <c r="AF426" i="8"/>
  <c r="AE426" i="8" l="1"/>
  <c r="AF427" i="8"/>
  <c r="AE427" i="8" l="1"/>
  <c r="AF428" i="8"/>
  <c r="AE428" i="8" l="1"/>
  <c r="AF429" i="8"/>
  <c r="AE429" i="8" l="1"/>
  <c r="AF431" i="8"/>
  <c r="AE431" i="8" l="1"/>
  <c r="AF432" i="8"/>
  <c r="AE432" i="8" l="1"/>
  <c r="AF433" i="8"/>
  <c r="AE433" i="8" l="1"/>
  <c r="AF434" i="8"/>
  <c r="AE434" i="8" l="1"/>
  <c r="AF435" i="8"/>
  <c r="AE435" i="8" l="1"/>
  <c r="AF436" i="8"/>
  <c r="AE436" i="8" l="1"/>
  <c r="AF437" i="8"/>
  <c r="AE437" i="8" l="1"/>
  <c r="AF438" i="8"/>
  <c r="AE438" i="8" l="1"/>
  <c r="AF439" i="8"/>
  <c r="AE439" i="8" l="1"/>
  <c r="AF440" i="8"/>
  <c r="AE440" i="8" l="1"/>
  <c r="AF441" i="8"/>
  <c r="AE441" i="8" l="1"/>
  <c r="AF442" i="8"/>
  <c r="AE442" i="8" l="1"/>
  <c r="AF443" i="8"/>
  <c r="AE443" i="8" l="1"/>
  <c r="AF444" i="8"/>
  <c r="AE444" i="8" l="1"/>
  <c r="AF445" i="8"/>
  <c r="AE445" i="8" l="1"/>
  <c r="AF446" i="8"/>
  <c r="AE446" i="8" l="1"/>
  <c r="AF447" i="8"/>
  <c r="AE447" i="8" l="1"/>
  <c r="AF448" i="8"/>
  <c r="AE448" i="8" l="1"/>
  <c r="AF449" i="8"/>
  <c r="AE449" i="8" l="1"/>
  <c r="AF450" i="8"/>
  <c r="AE450" i="8" l="1"/>
  <c r="AF455" i="8"/>
  <c r="AE455" i="8" l="1"/>
  <c r="AF456" i="8"/>
  <c r="AE456" i="8" l="1"/>
  <c r="AF457" i="8"/>
  <c r="AE457" i="8" l="1"/>
  <c r="AF458" i="8"/>
  <c r="AE458" i="8" l="1"/>
  <c r="AF459" i="8"/>
  <c r="AE459" i="8" l="1"/>
  <c r="AF460" i="8"/>
  <c r="AE460" i="8" l="1"/>
  <c r="AF461" i="8"/>
  <c r="AE461" i="8" l="1"/>
  <c r="AF462" i="8"/>
  <c r="AE462" i="8" l="1"/>
  <c r="AF463" i="8"/>
  <c r="AE463" i="8" l="1"/>
  <c r="AF464" i="8"/>
  <c r="AE464" i="8" l="1"/>
  <c r="AF465" i="8"/>
  <c r="AE465" i="8" l="1"/>
  <c r="AF466" i="8"/>
  <c r="AE466" i="8" l="1"/>
  <c r="AF467" i="8"/>
  <c r="AE467" i="8" l="1"/>
  <c r="AF468" i="8"/>
  <c r="AE468" i="8" l="1"/>
  <c r="AF469" i="8"/>
  <c r="AE469" i="8" l="1"/>
  <c r="AF470" i="8"/>
  <c r="AE470" i="8" l="1"/>
  <c r="AF471" i="8"/>
  <c r="AE471" i="8" l="1"/>
  <c r="AF472" i="8"/>
  <c r="AE472" i="8" l="1"/>
  <c r="AF474" i="8"/>
  <c r="AE474" i="8" l="1"/>
  <c r="AF475" i="8"/>
  <c r="AE475" i="8" l="1"/>
  <c r="AF476" i="8"/>
  <c r="AE476" i="8" l="1"/>
  <c r="AF477" i="8"/>
  <c r="AE477" i="8" l="1"/>
  <c r="AF478" i="8"/>
  <c r="AE478" i="8" l="1"/>
  <c r="AF479" i="8"/>
  <c r="AE479" i="8" l="1"/>
  <c r="AF480" i="8"/>
  <c r="AE480" i="8" l="1"/>
  <c r="AF481" i="8"/>
  <c r="AE481" i="8" l="1"/>
  <c r="AE15" i="8" s="1"/>
  <c r="AH15" i="8" s="1"/>
  <c r="AF19" i="8"/>
  <c r="AE19" i="8" l="1"/>
  <c r="AH19" i="8" l="1"/>
  <c r="H14" i="8" s="1"/>
</calcChain>
</file>

<file path=xl/sharedStrings.xml><?xml version="1.0" encoding="utf-8"?>
<sst xmlns="http://schemas.openxmlformats.org/spreadsheetml/2006/main" count="97" uniqueCount="90">
  <si>
    <t>No.</t>
    <phoneticPr fontId="9" type="noConversion"/>
  </si>
  <si>
    <t>GD</t>
    <phoneticPr fontId="9" type="noConversion"/>
  </si>
  <si>
    <t>GA</t>
    <phoneticPr fontId="9" type="noConversion"/>
  </si>
  <si>
    <t>400M</t>
    <phoneticPr fontId="9" type="noConversion"/>
  </si>
  <si>
    <t>60M</t>
    <phoneticPr fontId="9" type="noConversion"/>
  </si>
  <si>
    <t>200M</t>
    <phoneticPr fontId="9" type="noConversion"/>
  </si>
  <si>
    <t>100M</t>
    <phoneticPr fontId="9" type="noConversion"/>
  </si>
  <si>
    <t>少年組報名表</t>
    <phoneticPr fontId="9" type="noConversion"/>
  </si>
  <si>
    <t>GF</t>
    <phoneticPr fontId="9" type="noConversion"/>
  </si>
  <si>
    <t>BF</t>
    <phoneticPr fontId="9" type="noConversion"/>
  </si>
  <si>
    <t>GE</t>
    <phoneticPr fontId="9" type="noConversion"/>
  </si>
  <si>
    <t>BE</t>
    <phoneticPr fontId="9" type="noConversion"/>
  </si>
  <si>
    <t>BD</t>
    <phoneticPr fontId="9" type="noConversion"/>
  </si>
  <si>
    <t>GC</t>
    <phoneticPr fontId="9" type="noConversion"/>
  </si>
  <si>
    <t>BC</t>
    <phoneticPr fontId="9" type="noConversion"/>
  </si>
  <si>
    <t>GB</t>
    <phoneticPr fontId="9" type="noConversion"/>
  </si>
  <si>
    <t>BB</t>
    <phoneticPr fontId="9" type="noConversion"/>
  </si>
  <si>
    <t>BA</t>
    <phoneticPr fontId="9" type="noConversion"/>
  </si>
  <si>
    <t>出生年份</t>
    <phoneticPr fontId="8" type="noConversion"/>
  </si>
  <si>
    <t>HJ</t>
    <phoneticPr fontId="9" type="noConversion"/>
  </si>
  <si>
    <t>LJ</t>
    <phoneticPr fontId="9" type="noConversion"/>
  </si>
  <si>
    <t>SP</t>
    <phoneticPr fontId="9" type="noConversion"/>
  </si>
  <si>
    <t>鉛球</t>
    <phoneticPr fontId="8" type="noConversion"/>
  </si>
  <si>
    <t>跳遠</t>
    <phoneticPr fontId="8" type="noConversion"/>
  </si>
  <si>
    <t>跳高</t>
    <phoneticPr fontId="8" type="noConversion"/>
  </si>
  <si>
    <t>HJ</t>
    <phoneticPr fontId="8" type="noConversion"/>
  </si>
  <si>
    <t>100米</t>
    <phoneticPr fontId="8" type="noConversion"/>
  </si>
  <si>
    <t>200米</t>
    <phoneticPr fontId="8" type="noConversion"/>
  </si>
  <si>
    <t>400米</t>
    <phoneticPr fontId="8" type="noConversion"/>
  </si>
  <si>
    <t>SJ</t>
    <phoneticPr fontId="8" type="noConversion"/>
  </si>
  <si>
    <t>立定跳遠</t>
    <phoneticPr fontId="8" type="noConversion"/>
  </si>
  <si>
    <t>壘球</t>
    <phoneticPr fontId="8" type="noConversion"/>
  </si>
  <si>
    <t>60米</t>
    <phoneticPr fontId="8" type="noConversion"/>
  </si>
  <si>
    <t>SB</t>
    <phoneticPr fontId="9" type="noConversion"/>
  </si>
  <si>
    <t>BA / GA
BB / GB
BC / GC
BD / GD
BE / GE
BF / GF</t>
    <phoneticPr fontId="8" type="noConversion"/>
  </si>
  <si>
    <t>BA / GA
BB / GB
BC / GC</t>
    <phoneticPr fontId="8" type="noConversion"/>
  </si>
  <si>
    <t>BA / GA</t>
    <phoneticPr fontId="8" type="noConversion"/>
  </si>
  <si>
    <t>4x100m</t>
    <phoneticPr fontId="8" type="noConversion"/>
  </si>
  <si>
    <t>4X100m</t>
    <phoneticPr fontId="8" type="noConversion"/>
  </si>
  <si>
    <t xml:space="preserve">          - 申請表提交之同時，即表示申請人及或其監護人已清楚閱讀、明白及同意、並承諾遵守有關本賽事附帶之免責聲明、規則、條款、賽事資料、賽事細則、運動員須知 等等細節及確定清楚參賽者之身體狀況適合作劇烈競賽活動，</t>
  </si>
  <si>
    <t>M</t>
    <phoneticPr fontId="8" type="noConversion"/>
  </si>
  <si>
    <t>Total</t>
    <phoneticPr fontId="8" type="noConversion"/>
  </si>
  <si>
    <t>Bib No.</t>
    <phoneticPr fontId="8" type="noConversion"/>
  </si>
  <si>
    <t>Bibs</t>
    <phoneticPr fontId="8" type="noConversion"/>
  </si>
  <si>
    <t>男子組別</t>
    <phoneticPr fontId="8" type="noConversion"/>
  </si>
  <si>
    <t>女子組別</t>
    <phoneticPr fontId="8" type="noConversion"/>
  </si>
  <si>
    <t>BD / GD
BE / GE
BF / GF</t>
    <phoneticPr fontId="8" type="noConversion"/>
  </si>
  <si>
    <t>V9999</t>
    <phoneticPr fontId="8" type="noConversion"/>
  </si>
  <si>
    <t>100M</t>
    <phoneticPr fontId="8" type="noConversion"/>
  </si>
  <si>
    <t>Auto</t>
    <phoneticPr fontId="8" type="noConversion"/>
  </si>
  <si>
    <t>Group</t>
    <phoneticPr fontId="8" type="noConversion"/>
  </si>
  <si>
    <t>Register Fee</t>
    <phoneticPr fontId="8" type="noConversion"/>
  </si>
  <si>
    <t>member offer</t>
    <phoneticPr fontId="8" type="noConversion"/>
  </si>
  <si>
    <t>Group Manual</t>
    <phoneticPr fontId="8" type="noConversion"/>
  </si>
  <si>
    <t>Event / Relay</t>
    <phoneticPr fontId="8" type="noConversion"/>
  </si>
  <si>
    <t xml:space="preserve">             並同意參賽者倘若出現不可預測之身體健康狀況；包括任何程度受傷甚或死亡，不論任何過失責任均不會向主辦或協辦機構或個人予以追究。</t>
    <phoneticPr fontId="8" type="noConversion"/>
  </si>
  <si>
    <t xml:space="preserve">          * 申請表一經提交，本會將不接受更改或退款，敬請於提交前小心核對以確保內容正確。</t>
    <phoneticPr fontId="8" type="noConversion"/>
  </si>
  <si>
    <t xml:space="preserve">      *請連同已存入相應總額之銀行入數紙及 本Excel一併以電郵發送至 tcaaoac2@gmail.com 辦理  （戶名：TCAA Ltd  南洋商業銀行 043-487-1-026363-0 /  恆生銀行 390-489276-883 儲蓄戶口）</t>
    <phoneticPr fontId="8" type="noConversion"/>
  </si>
  <si>
    <t>*中文姓名</t>
    <phoneticPr fontId="9" type="noConversion"/>
  </si>
  <si>
    <t>*English Name</t>
    <phoneticPr fontId="8" type="noConversion"/>
  </si>
  <si>
    <t>*性別
(M/F) Gender</t>
    <phoneticPr fontId="9" type="noConversion"/>
  </si>
  <si>
    <t>*出生年份 Year of Birth</t>
    <phoneticPr fontId="9" type="noConversion"/>
  </si>
  <si>
    <t>*聯絡人/申請人電郵 E-MAIL</t>
    <phoneticPr fontId="9" type="noConversion"/>
  </si>
  <si>
    <t>*聯絡人姓名</t>
    <phoneticPr fontId="9" type="noConversion"/>
  </si>
  <si>
    <t>*聯絡人電話</t>
    <phoneticPr fontId="9" type="noConversion"/>
  </si>
  <si>
    <t>*HKID No. 首5位    (First 5 Char.)</t>
    <phoneticPr fontId="9" type="noConversion"/>
  </si>
  <si>
    <t>Lee Lin Ying</t>
    <phoneticPr fontId="8" type="noConversion"/>
  </si>
  <si>
    <t>leelinying@mail.com</t>
    <phoneticPr fontId="8" type="noConversion"/>
  </si>
  <si>
    <t>Chan Siu Man</t>
    <phoneticPr fontId="8" type="noConversion"/>
  </si>
  <si>
    <t>陳少民</t>
    <phoneticPr fontId="8" type="noConversion"/>
  </si>
  <si>
    <t>公民會會員號碼
(非會員請留空)
2022/23 TCAA
Membership No.</t>
    <phoneticPr fontId="8" type="noConversion"/>
  </si>
  <si>
    <r>
      <t xml:space="preserve"> (每人最多只可選報 </t>
    </r>
    <r>
      <rPr>
        <sz val="12"/>
        <color theme="0"/>
        <rFont val="新細明體"/>
        <family val="1"/>
        <charset val="136"/>
        <scheme val="minor"/>
      </rPr>
      <t>3 項</t>
    </r>
    <r>
      <rPr>
        <sz val="10"/>
        <color theme="0"/>
        <rFont val="新細明體"/>
        <family val="1"/>
        <charset val="136"/>
        <scheme val="minor"/>
      </rPr>
      <t>個人項目)</t>
    </r>
    <phoneticPr fontId="8" type="noConversion"/>
  </si>
  <si>
    <r>
      <t xml:space="preserve">          *</t>
    </r>
    <r>
      <rPr>
        <b/>
        <sz val="10"/>
        <rFont val="新細明體"/>
        <family val="1"/>
        <charset val="136"/>
        <scheme val="minor"/>
      </rPr>
      <t>必需填寫</t>
    </r>
    <phoneticPr fontId="8" type="noConversion"/>
  </si>
  <si>
    <t>SB</t>
    <phoneticPr fontId="8" type="noConversion"/>
  </si>
  <si>
    <t>TCAA</t>
    <phoneticPr fontId="8" type="noConversion"/>
  </si>
  <si>
    <t>地點：</t>
    <phoneticPr fontId="8" type="noConversion"/>
  </si>
  <si>
    <t>日期：</t>
    <phoneticPr fontId="9" type="noConversion"/>
  </si>
  <si>
    <t>接力隊
內人數</t>
    <phoneticPr fontId="8" type="noConversion"/>
  </si>
  <si>
    <t>PDF 版證書
PDF Certificate
(印有全部項目)</t>
    <phoneticPr fontId="9" type="noConversion"/>
  </si>
  <si>
    <t xml:space="preserve">          *於本表格內進行 Cut &amp; Paste 搬移已輸入的資料，會做成計算程式錯誤，敬請留意。</t>
    <phoneticPr fontId="8" type="noConversion"/>
  </si>
  <si>
    <t>V23.8</t>
    <phoneticPr fontId="8" type="noConversion"/>
  </si>
  <si>
    <t>4x400M</t>
    <phoneticPr fontId="8" type="noConversion"/>
  </si>
  <si>
    <t>4X400M</t>
    <phoneticPr fontId="8" type="noConversion"/>
  </si>
  <si>
    <t>2023 公民田徑錦標賽 第4站</t>
    <phoneticPr fontId="9" type="noConversion"/>
  </si>
  <si>
    <t>巴富街運動場</t>
    <phoneticPr fontId="8" type="noConversion"/>
  </si>
  <si>
    <t>備註</t>
    <phoneticPr fontId="8" type="noConversion"/>
  </si>
  <si>
    <t>團體/學校名稱 Organ./School Name
(選填)</t>
    <phoneticPr fontId="9" type="noConversion"/>
  </si>
  <si>
    <t xml:space="preserve">接力隊伍名稱
(同一組別每隊
4-6人報名) </t>
    <phoneticPr fontId="8" type="noConversion"/>
  </si>
  <si>
    <t>2023.12.24 (星期日)</t>
    <phoneticPr fontId="8" type="noConversion"/>
  </si>
  <si>
    <t>SAMPLE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</si>
</sst>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HK$&quot;#,##0.00_);[Red]\(&quot;HK$&quot;#,##0.00\)"/>
    <numFmt numFmtId="42" formatCode="_(&quot;HK$&quot;* #,##0_);_(&quot;HK$&quot;* \(#,##0\);_(&quot;HK$&quot;* &quot;-&quot;_);_(@_)"/>
    <numFmt numFmtId="44" formatCode="_(&quot;HK$&quot;* #,##0.00_);_(&quot;HK$&quot;* \(#,##0.00\);_(&quot;HK$&quot;* &quot;-&quot;??_);_(@_)"/>
    <numFmt numFmtId="43" formatCode="_(* #,##0.00_);_(* \(#,##0.00\);_(* &quot;-&quot;??_);_(@_)"/>
    <numFmt numFmtId="176" formatCode="_([$$-409]* #,##0.00_);_([$$-409]* \(#,##0.00\);_([$$-409]* &quot;-&quot;??_);_(@_)"/>
    <numFmt numFmtId="177" formatCode="_(&quot;$&quot;* #,##0.00_);_(&quot;$&quot;* \(#,##0.00\);_(&quot;$&quot;* &quot;-&quot;??_);_(@_)"/>
    <numFmt numFmtId="178" formatCode="_(&quot;HK$&quot;* #,##0_);_(&quot;HK$&quot;* \(#,##0\);_(&quot;HK$&quot;* &quot;-&quot;??_);_(@_)"/>
    <numFmt numFmtId="179" formatCode="000"/>
  </numFmts>
  <fonts count="5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8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color rgb="FF0000FF"/>
      <name val="新細明體"/>
      <family val="1"/>
      <charset val="136"/>
      <scheme val="minor"/>
    </font>
    <font>
      <u/>
      <sz val="12"/>
      <color theme="11"/>
      <name val="新細明體"/>
      <family val="2"/>
      <charset val="136"/>
      <scheme val="minor"/>
    </font>
    <font>
      <sz val="10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sz val="18"/>
      <color theme="0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1"/>
      <color theme="1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sz val="11"/>
      <color indexed="8"/>
      <name val="新細明體"/>
      <family val="1"/>
      <charset val="128"/>
    </font>
    <font>
      <u/>
      <sz val="11"/>
      <color indexed="12"/>
      <name val="新細明體"/>
      <family val="1"/>
      <charset val="128"/>
    </font>
    <font>
      <sz val="12"/>
      <color indexed="8"/>
      <name val="新細明體"/>
      <family val="1"/>
      <charset val="128"/>
    </font>
    <font>
      <sz val="10"/>
      <name val="Arial"/>
      <family val="2"/>
    </font>
    <font>
      <sz val="12"/>
      <color rgb="FFFF0000"/>
      <name val="新細明體"/>
      <family val="1"/>
      <charset val="136"/>
      <scheme val="minor"/>
    </font>
    <font>
      <sz val="18"/>
      <color rgb="FF0070C0"/>
      <name val="新細明體"/>
      <family val="1"/>
      <charset val="136"/>
      <scheme val="minor"/>
    </font>
    <font>
      <sz val="16"/>
      <name val="新細明體"/>
      <family val="1"/>
      <charset val="136"/>
      <scheme val="minor"/>
    </font>
    <font>
      <sz val="14"/>
      <color rgb="FFFF0000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0"/>
      <color rgb="FF000000"/>
      <name val="Arial"/>
      <family val="2"/>
    </font>
    <font>
      <sz val="12"/>
      <color theme="0" tint="-0.499984740745262"/>
      <name val="新細明體"/>
      <family val="1"/>
      <charset val="136"/>
      <scheme val="minor"/>
    </font>
    <font>
      <sz val="12"/>
      <color rgb="FF5C5C5C"/>
      <name val="新細明體"/>
      <family val="1"/>
      <charset val="136"/>
      <scheme val="minor"/>
    </font>
    <font>
      <sz val="18"/>
      <color theme="3" tint="0.39997558519241921"/>
      <name val="新細明體"/>
      <family val="1"/>
      <charset val="136"/>
      <scheme val="minor"/>
    </font>
    <font>
      <sz val="10"/>
      <color theme="0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b/>
      <sz val="10"/>
      <name val="新細明體"/>
      <family val="1"/>
      <charset val="136"/>
      <scheme val="minor"/>
    </font>
    <font>
      <b/>
      <sz val="10"/>
      <color rgb="FFFF0000"/>
      <name val="新細明體"/>
      <family val="1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2"/>
      <color theme="0"/>
      <name val="新細明體"/>
      <family val="2"/>
      <charset val="136"/>
      <scheme val="minor"/>
    </font>
    <font>
      <b/>
      <sz val="43"/>
      <color theme="7" tint="-0.24994659260841701"/>
      <name val="新細明體"/>
      <family val="2"/>
      <scheme val="major"/>
    </font>
    <font>
      <b/>
      <sz val="14"/>
      <color theme="5"/>
      <name val="新細明體"/>
      <family val="2"/>
      <scheme val="major"/>
    </font>
    <font>
      <b/>
      <sz val="10"/>
      <color theme="5"/>
      <name val="新細明體"/>
      <family val="2"/>
      <scheme val="minor"/>
    </font>
    <font>
      <sz val="10"/>
      <color theme="1" tint="0.34998626667073579"/>
      <name val="新細明體"/>
      <family val="2"/>
      <scheme val="minor"/>
    </font>
    <font>
      <sz val="10"/>
      <name val="新細明體"/>
      <family val="2"/>
      <scheme val="minor"/>
    </font>
    <font>
      <sz val="10"/>
      <name val="PMingLiU"/>
      <family val="1"/>
      <charset val="136"/>
    </font>
    <font>
      <sz val="10"/>
      <name val="Helvetica"/>
      <family val="2"/>
    </font>
    <font>
      <sz val="12"/>
      <name val="新細明體"/>
      <family val="2"/>
      <charset val="136"/>
      <scheme val="minor"/>
    </font>
    <font>
      <sz val="12"/>
      <color theme="9" tint="-0.249977111117893"/>
      <name val="新細明體"/>
      <family val="1"/>
      <charset val="136"/>
      <scheme val="minor"/>
    </font>
    <font>
      <sz val="10"/>
      <color theme="9" tint="-0.249977111117893"/>
      <name val="新細明體"/>
      <family val="1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43">
    <xf numFmtId="0" fontId="0" fillId="0" borderId="0"/>
    <xf numFmtId="0" fontId="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177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0" fillId="0" borderId="0" applyAlignment="0">
      <alignment vertical="center"/>
      <protection locked="0"/>
    </xf>
    <xf numFmtId="177" fontId="20" fillId="0" borderId="0" applyFont="0" applyFill="0" applyBorder="0" applyAlignment="0" applyProtection="0"/>
    <xf numFmtId="0" fontId="19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1" fillId="0" borderId="0" applyFont="0" applyFill="0" applyBorder="0" applyAlignment="0" applyProtection="0">
      <alignment vertical="center"/>
    </xf>
    <xf numFmtId="0" fontId="23" fillId="0" borderId="0"/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18" fillId="0" borderId="0"/>
    <xf numFmtId="0" fontId="29" fillId="0" borderId="0"/>
    <xf numFmtId="0" fontId="37" fillId="0" borderId="0" applyNumberFormat="0" applyFill="0" applyBorder="0" applyAlignment="0" applyProtection="0"/>
    <xf numFmtId="0" fontId="40" fillId="0" borderId="0">
      <alignment horizontal="right" vertical="center"/>
    </xf>
    <xf numFmtId="0" fontId="41" fillId="0" borderId="0">
      <alignment horizontal="left" vertical="center"/>
    </xf>
    <xf numFmtId="0" fontId="42" fillId="0" borderId="0">
      <alignment horizontal="right" vertical="top"/>
    </xf>
    <xf numFmtId="0" fontId="43" fillId="0" borderId="0" applyNumberFormat="0" applyFill="0" applyBorder="0" applyProtection="0">
      <alignment horizontal="left" vertical="center"/>
    </xf>
    <xf numFmtId="0" fontId="44" fillId="0" borderId="0">
      <alignment horizontal="left"/>
    </xf>
    <xf numFmtId="0" fontId="42" fillId="0" borderId="0">
      <alignment vertical="center"/>
    </xf>
  </cellStyleXfs>
  <cellXfs count="162">
    <xf numFmtId="0" fontId="0" fillId="0" borderId="0" xfId="0"/>
    <xf numFmtId="0" fontId="7" fillId="0" borderId="0" xfId="1" applyFont="1" applyAlignment="1">
      <alignment horizontal="center" vertical="center"/>
    </xf>
    <xf numFmtId="176" fontId="15" fillId="4" borderId="0" xfId="73" applyNumberFormat="1" applyFont="1" applyFill="1" applyBorder="1" applyAlignment="1" applyProtection="1">
      <alignment vertical="top"/>
    </xf>
    <xf numFmtId="0" fontId="0" fillId="0" borderId="0" xfId="0" applyAlignment="1">
      <alignment horizontal="center" vertical="center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4" applyFont="1" applyAlignment="1" applyProtection="1">
      <alignment horizontal="center" vertical="center"/>
      <protection locked="0"/>
    </xf>
    <xf numFmtId="44" fontId="14" fillId="0" borderId="0" xfId="4" applyNumberFormat="1" applyFont="1" applyAlignment="1" applyProtection="1">
      <alignment horizontal="center" vertical="center"/>
      <protection locked="0"/>
    </xf>
    <xf numFmtId="178" fontId="10" fillId="5" borderId="0" xfId="73" applyNumberFormat="1" applyFont="1" applyFill="1" applyBorder="1" applyAlignment="1" applyProtection="1">
      <alignment horizontal="center" vertical="center"/>
    </xf>
    <xf numFmtId="178" fontId="7" fillId="5" borderId="0" xfId="73" applyNumberFormat="1" applyFont="1" applyFill="1" applyBorder="1" applyAlignment="1" applyProtection="1">
      <alignment horizontal="center" vertical="center"/>
    </xf>
    <xf numFmtId="178" fontId="24" fillId="5" borderId="0" xfId="73" applyNumberFormat="1" applyFont="1" applyFill="1" applyBorder="1" applyAlignment="1" applyProtection="1">
      <alignment horizontal="center" vertical="center" shrinkToFit="1"/>
    </xf>
    <xf numFmtId="178" fontId="12" fillId="5" borderId="0" xfId="73" applyNumberFormat="1" applyFont="1" applyFill="1" applyBorder="1" applyAlignment="1" applyProtection="1">
      <alignment horizontal="center" vertical="center" shrinkToFit="1"/>
    </xf>
    <xf numFmtId="178" fontId="14" fillId="5" borderId="0" xfId="73" applyNumberFormat="1" applyFont="1" applyFill="1" applyBorder="1" applyAlignment="1" applyProtection="1">
      <alignment horizontal="center" vertical="center"/>
    </xf>
    <xf numFmtId="178" fontId="7" fillId="0" borderId="0" xfId="73" applyNumberFormat="1" applyFont="1" applyFill="1" applyAlignment="1" applyProtection="1">
      <alignment horizontal="center" vertical="center"/>
    </xf>
    <xf numFmtId="0" fontId="7" fillId="5" borderId="0" xfId="73" applyNumberFormat="1" applyFont="1" applyFill="1" applyAlignment="1" applyProtection="1">
      <alignment horizontal="center" vertical="center"/>
    </xf>
    <xf numFmtId="0" fontId="10" fillId="5" borderId="0" xfId="73" applyNumberFormat="1" applyFont="1" applyFill="1" applyAlignment="1" applyProtection="1">
      <alignment horizontal="center" vertical="center"/>
    </xf>
    <xf numFmtId="0" fontId="10" fillId="5" borderId="0" xfId="73" applyNumberFormat="1" applyFont="1" applyFill="1" applyBorder="1" applyAlignment="1" applyProtection="1">
      <alignment horizontal="center" vertical="center"/>
    </xf>
    <xf numFmtId="0" fontId="7" fillId="5" borderId="0" xfId="73" applyNumberFormat="1" applyFont="1" applyFill="1" applyBorder="1" applyAlignment="1" applyProtection="1">
      <alignment horizontal="center" vertical="center"/>
    </xf>
    <xf numFmtId="0" fontId="24" fillId="5" borderId="0" xfId="73" applyNumberFormat="1" applyFont="1" applyFill="1" applyBorder="1" applyAlignment="1" applyProtection="1">
      <alignment horizontal="center" vertical="center" shrinkToFit="1"/>
    </xf>
    <xf numFmtId="0" fontId="12" fillId="5" borderId="0" xfId="73" applyNumberFormat="1" applyFont="1" applyFill="1" applyBorder="1" applyAlignment="1" applyProtection="1">
      <alignment horizontal="center" vertical="center" shrinkToFit="1"/>
    </xf>
    <xf numFmtId="0" fontId="14" fillId="5" borderId="0" xfId="73" applyNumberFormat="1" applyFont="1" applyFill="1" applyBorder="1" applyAlignment="1" applyProtection="1">
      <alignment horizontal="center" vertical="center"/>
    </xf>
    <xf numFmtId="0" fontId="7" fillId="0" borderId="0" xfId="73" applyNumberFormat="1" applyFont="1" applyFill="1" applyAlignment="1" applyProtection="1">
      <alignment horizontal="center" vertical="center"/>
    </xf>
    <xf numFmtId="178" fontId="7" fillId="5" borderId="0" xfId="73" applyNumberFormat="1" applyFont="1" applyFill="1" applyAlignment="1" applyProtection="1">
      <alignment horizontal="center" vertical="center"/>
    </xf>
    <xf numFmtId="178" fontId="10" fillId="5" borderId="0" xfId="73" applyNumberFormat="1" applyFont="1" applyFill="1" applyAlignment="1" applyProtection="1">
      <alignment horizontal="center" vertical="center"/>
    </xf>
    <xf numFmtId="178" fontId="10" fillId="4" borderId="0" xfId="73" applyNumberFormat="1" applyFont="1" applyFill="1" applyBorder="1" applyAlignment="1" applyProtection="1">
      <alignment horizontal="center" vertical="center"/>
    </xf>
    <xf numFmtId="0" fontId="10" fillId="4" borderId="0" xfId="73" applyNumberFormat="1" applyFont="1" applyFill="1" applyBorder="1" applyAlignment="1" applyProtection="1">
      <alignment horizontal="center" vertical="center"/>
    </xf>
    <xf numFmtId="0" fontId="7" fillId="5" borderId="0" xfId="1" applyFont="1" applyFill="1" applyAlignment="1">
      <alignment horizontal="center" vertical="center" shrinkToFit="1"/>
    </xf>
    <xf numFmtId="0" fontId="14" fillId="0" borderId="0" xfId="0" applyFont="1" applyAlignment="1" applyProtection="1">
      <alignment horizontal="center" vertical="center"/>
      <protection locked="0"/>
    </xf>
    <xf numFmtId="0" fontId="7" fillId="5" borderId="0" xfId="4" applyFont="1" applyFill="1">
      <alignment vertical="center"/>
    </xf>
    <xf numFmtId="0" fontId="7" fillId="5" borderId="0" xfId="4" applyFont="1" applyFill="1" applyAlignment="1">
      <alignment horizontal="center" vertical="center"/>
    </xf>
    <xf numFmtId="0" fontId="7" fillId="5" borderId="0" xfId="1" applyFont="1" applyFill="1" applyAlignment="1">
      <alignment horizontal="center"/>
    </xf>
    <xf numFmtId="44" fontId="7" fillId="5" borderId="0" xfId="4" applyNumberFormat="1" applyFont="1" applyFill="1" applyAlignment="1">
      <alignment horizontal="center" vertical="center"/>
    </xf>
    <xf numFmtId="0" fontId="14" fillId="5" borderId="0" xfId="4" applyFont="1" applyFill="1" applyAlignment="1">
      <alignment horizontal="center" vertical="center"/>
    </xf>
    <xf numFmtId="178" fontId="7" fillId="5" borderId="0" xfId="4" applyNumberFormat="1" applyFont="1" applyFill="1" applyAlignment="1">
      <alignment horizontal="center" vertical="center"/>
    </xf>
    <xf numFmtId="8" fontId="7" fillId="5" borderId="0" xfId="4" applyNumberFormat="1" applyFont="1" applyFill="1">
      <alignment vertical="center"/>
    </xf>
    <xf numFmtId="0" fontId="7" fillId="0" borderId="0" xfId="4" applyFont="1">
      <alignment vertical="center"/>
    </xf>
    <xf numFmtId="0" fontId="7" fillId="0" borderId="0" xfId="4" applyFont="1" applyAlignment="1">
      <alignment horizontal="center" vertical="center"/>
    </xf>
    <xf numFmtId="0" fontId="26" fillId="5" borderId="0" xfId="1" applyFont="1" applyFill="1">
      <alignment vertical="center"/>
    </xf>
    <xf numFmtId="0" fontId="7" fillId="5" borderId="0" xfId="1" applyFont="1" applyFill="1">
      <alignment vertical="center"/>
    </xf>
    <xf numFmtId="0" fontId="25" fillId="5" borderId="0" xfId="4" applyFont="1" applyFill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  <xf numFmtId="0" fontId="7" fillId="5" borderId="7" xfId="1" applyFont="1" applyFill="1" applyBorder="1" applyAlignment="1">
      <alignment horizontal="center" vertical="center"/>
    </xf>
    <xf numFmtId="0" fontId="7" fillId="5" borderId="8" xfId="1" applyFont="1" applyFill="1" applyBorder="1" applyAlignment="1">
      <alignment horizontal="center" vertical="center"/>
    </xf>
    <xf numFmtId="0" fontId="7" fillId="5" borderId="0" xfId="4" applyFont="1" applyFill="1" applyAlignment="1">
      <alignment horizontal="right" vertical="center"/>
    </xf>
    <xf numFmtId="0" fontId="7" fillId="5" borderId="0" xfId="4" applyFont="1" applyFill="1" applyAlignment="1">
      <alignment horizontal="left" vertical="center"/>
    </xf>
    <xf numFmtId="0" fontId="7" fillId="5" borderId="0" xfId="1" applyFont="1" applyFill="1" applyAlignment="1">
      <alignment horizontal="center" vertical="center"/>
    </xf>
    <xf numFmtId="0" fontId="7" fillId="5" borderId="1" xfId="4" applyFont="1" applyFill="1" applyBorder="1" applyAlignment="1">
      <alignment horizontal="center" vertical="center"/>
    </xf>
    <xf numFmtId="0" fontId="7" fillId="5" borderId="2" xfId="4" applyFont="1" applyFill="1" applyBorder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10" fillId="5" borderId="0" xfId="4" applyFont="1" applyFill="1">
      <alignment vertical="center"/>
    </xf>
    <xf numFmtId="0" fontId="7" fillId="5" borderId="3" xfId="4" applyFont="1" applyFill="1" applyBorder="1" applyAlignment="1">
      <alignment horizontal="center" vertical="center"/>
    </xf>
    <xf numFmtId="0" fontId="7" fillId="5" borderId="4" xfId="4" applyFont="1" applyFill="1" applyBorder="1" applyAlignment="1">
      <alignment horizontal="center" vertical="center"/>
    </xf>
    <xf numFmtId="0" fontId="7" fillId="5" borderId="5" xfId="4" applyFont="1" applyFill="1" applyBorder="1" applyAlignment="1">
      <alignment horizontal="center" vertical="center"/>
    </xf>
    <xf numFmtId="0" fontId="24" fillId="5" borderId="0" xfId="1" applyFont="1" applyFill="1">
      <alignment vertical="center"/>
    </xf>
    <xf numFmtId="0" fontId="10" fillId="5" borderId="0" xfId="4" applyFont="1" applyFill="1" applyAlignment="1">
      <alignment horizontal="center" vertical="center"/>
    </xf>
    <xf numFmtId="0" fontId="6" fillId="5" borderId="0" xfId="4" applyFill="1">
      <alignment vertical="center"/>
    </xf>
    <xf numFmtId="44" fontId="10" fillId="5" borderId="0" xfId="4" applyNumberFormat="1" applyFont="1" applyFill="1" applyAlignment="1">
      <alignment horizontal="center" vertical="center"/>
    </xf>
    <xf numFmtId="178" fontId="10" fillId="5" borderId="0" xfId="4" applyNumberFormat="1" applyFont="1" applyFill="1" applyAlignment="1">
      <alignment horizontal="center" vertical="center"/>
    </xf>
    <xf numFmtId="8" fontId="10" fillId="5" borderId="0" xfId="4" applyNumberFormat="1" applyFont="1" applyFill="1">
      <alignment vertical="center"/>
    </xf>
    <xf numFmtId="0" fontId="10" fillId="0" borderId="0" xfId="4" applyFont="1">
      <alignment vertical="center"/>
    </xf>
    <xf numFmtId="0" fontId="10" fillId="5" borderId="0" xfId="4" applyFont="1" applyFill="1" applyAlignment="1">
      <alignment horizontal="left" vertical="center"/>
    </xf>
    <xf numFmtId="0" fontId="27" fillId="5" borderId="0" xfId="0" applyFont="1" applyFill="1" applyAlignment="1">
      <alignment vertical="center"/>
    </xf>
    <xf numFmtId="0" fontId="10" fillId="5" borderId="0" xfId="4" applyFont="1" applyFill="1" applyAlignment="1">
      <alignment horizontal="center" vertical="center" wrapText="1"/>
    </xf>
    <xf numFmtId="0" fontId="36" fillId="5" borderId="0" xfId="0" applyFont="1" applyFill="1" applyAlignment="1">
      <alignment vertical="center"/>
    </xf>
    <xf numFmtId="8" fontId="12" fillId="5" borderId="0" xfId="4" applyNumberFormat="1" applyFont="1" applyFill="1" applyAlignment="1">
      <alignment horizontal="left" vertical="center" shrinkToFit="1"/>
    </xf>
    <xf numFmtId="178" fontId="12" fillId="5" borderId="0" xfId="4" applyNumberFormat="1" applyFont="1" applyFill="1" applyAlignment="1">
      <alignment vertical="center" shrinkToFit="1"/>
    </xf>
    <xf numFmtId="0" fontId="12" fillId="5" borderId="0" xfId="4" applyFont="1" applyFill="1" applyAlignment="1">
      <alignment horizontal="center" vertical="center" shrinkToFit="1"/>
    </xf>
    <xf numFmtId="0" fontId="10" fillId="4" borderId="0" xfId="4" applyFont="1" applyFill="1">
      <alignment vertical="center"/>
    </xf>
    <xf numFmtId="0" fontId="10" fillId="4" borderId="0" xfId="4" applyFont="1" applyFill="1" applyAlignment="1">
      <alignment horizontal="center" vertical="center"/>
    </xf>
    <xf numFmtId="0" fontId="10" fillId="4" borderId="0" xfId="4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10" fillId="4" borderId="0" xfId="1" applyFont="1" applyFill="1">
      <alignment vertical="center"/>
    </xf>
    <xf numFmtId="0" fontId="10" fillId="4" borderId="9" xfId="4" applyFont="1" applyFill="1" applyBorder="1" applyAlignment="1">
      <alignment horizontal="center" vertical="center"/>
    </xf>
    <xf numFmtId="0" fontId="10" fillId="4" borderId="11" xfId="4" applyFont="1" applyFill="1" applyBorder="1" applyAlignment="1">
      <alignment horizontal="center" vertical="center"/>
    </xf>
    <xf numFmtId="0" fontId="6" fillId="4" borderId="11" xfId="4" applyFill="1" applyBorder="1">
      <alignment vertical="center"/>
    </xf>
    <xf numFmtId="0" fontId="33" fillId="4" borderId="11" xfId="4" applyFont="1" applyFill="1" applyBorder="1" applyAlignment="1">
      <alignment horizontal="center" vertical="center"/>
    </xf>
    <xf numFmtId="0" fontId="10" fillId="4" borderId="10" xfId="4" applyFont="1" applyFill="1" applyBorder="1" applyAlignment="1">
      <alignment horizontal="center" vertical="center"/>
    </xf>
    <xf numFmtId="44" fontId="10" fillId="4" borderId="0" xfId="4" applyNumberFormat="1" applyFont="1" applyFill="1" applyAlignment="1">
      <alignment horizontal="center" vertical="center"/>
    </xf>
    <xf numFmtId="0" fontId="14" fillId="4" borderId="0" xfId="4" applyFont="1" applyFill="1" applyAlignment="1">
      <alignment horizontal="center" vertical="center"/>
    </xf>
    <xf numFmtId="0" fontId="10" fillId="4" borderId="0" xfId="4" applyFont="1" applyFill="1" applyAlignment="1">
      <alignment horizontal="center" vertical="center" wrapText="1"/>
    </xf>
    <xf numFmtId="178" fontId="10" fillId="4" borderId="0" xfId="4" applyNumberFormat="1" applyFont="1" applyFill="1" applyAlignment="1">
      <alignment horizontal="center" vertical="center"/>
    </xf>
    <xf numFmtId="8" fontId="10" fillId="4" borderId="0" xfId="4" applyNumberFormat="1" applyFont="1" applyFill="1">
      <alignment vertical="center"/>
    </xf>
    <xf numFmtId="0" fontId="8" fillId="4" borderId="0" xfId="1" applyFont="1" applyFill="1">
      <alignment vertical="center"/>
    </xf>
    <xf numFmtId="0" fontId="14" fillId="4" borderId="1" xfId="4" applyFont="1" applyFill="1" applyBorder="1" applyAlignment="1">
      <alignment horizontal="center"/>
    </xf>
    <xf numFmtId="0" fontId="14" fillId="4" borderId="0" xfId="1" applyFont="1" applyFill="1" applyAlignment="1">
      <alignment horizontal="center"/>
    </xf>
    <xf numFmtId="0" fontId="14" fillId="4" borderId="0" xfId="4" applyFont="1" applyFill="1" applyAlignment="1">
      <alignment horizontal="center"/>
    </xf>
    <xf numFmtId="0" fontId="14" fillId="4" borderId="2" xfId="4" applyFont="1" applyFill="1" applyBorder="1" applyAlignment="1">
      <alignment horizontal="center"/>
    </xf>
    <xf numFmtId="0" fontId="8" fillId="4" borderId="0" xfId="4" applyFont="1" applyFill="1" applyAlignment="1">
      <alignment horizontal="center"/>
    </xf>
    <xf numFmtId="0" fontId="12" fillId="4" borderId="0" xfId="4" applyFont="1" applyFill="1" applyAlignment="1">
      <alignment horizontal="center" vertical="center" shrinkToFit="1"/>
    </xf>
    <xf numFmtId="0" fontId="7" fillId="4" borderId="0" xfId="4" applyFont="1" applyFill="1" applyAlignment="1"/>
    <xf numFmtId="0" fontId="7" fillId="4" borderId="0" xfId="4" applyFont="1" applyFill="1" applyAlignment="1">
      <alignment horizontal="center"/>
    </xf>
    <xf numFmtId="0" fontId="7" fillId="4" borderId="0" xfId="4" applyFont="1" applyFill="1" applyAlignment="1">
      <alignment horizontal="left"/>
    </xf>
    <xf numFmtId="42" fontId="16" fillId="4" borderId="0" xfId="4" applyNumberFormat="1" applyFont="1" applyFill="1" applyAlignment="1">
      <alignment horizontal="left" vertical="center"/>
    </xf>
    <xf numFmtId="0" fontId="16" fillId="4" borderId="0" xfId="4" applyFont="1" applyFill="1" applyAlignment="1">
      <alignment horizontal="left" vertical="center"/>
    </xf>
    <xf numFmtId="0" fontId="32" fillId="4" borderId="0" xfId="4" applyFont="1" applyFill="1" applyAlignment="1">
      <alignment horizontal="left" vertical="center"/>
    </xf>
    <xf numFmtId="0" fontId="8" fillId="4" borderId="4" xfId="4" applyFont="1" applyFill="1" applyBorder="1" applyAlignment="1">
      <alignment horizontal="center" wrapText="1"/>
    </xf>
    <xf numFmtId="0" fontId="8" fillId="4" borderId="4" xfId="4" applyFont="1" applyFill="1" applyBorder="1" applyAlignment="1">
      <alignment horizontal="center" vertical="top" wrapText="1"/>
    </xf>
    <xf numFmtId="0" fontId="8" fillId="4" borderId="0" xfId="4" applyFont="1" applyFill="1" applyAlignment="1">
      <alignment horizontal="center" vertical="top" wrapText="1"/>
    </xf>
    <xf numFmtId="0" fontId="7" fillId="4" borderId="0" xfId="4" applyFont="1" applyFill="1" applyAlignment="1">
      <alignment horizontal="center" wrapText="1"/>
    </xf>
    <xf numFmtId="44" fontId="14" fillId="4" borderId="0" xfId="4" applyNumberFormat="1" applyFont="1" applyFill="1" applyAlignment="1">
      <alignment horizontal="center"/>
    </xf>
    <xf numFmtId="0" fontId="7" fillId="4" borderId="0" xfId="1" applyFont="1" applyFill="1" applyAlignment="1">
      <alignment horizontal="center" wrapText="1"/>
    </xf>
    <xf numFmtId="8" fontId="7" fillId="4" borderId="0" xfId="4" applyNumberFormat="1" applyFont="1" applyFill="1">
      <alignment vertical="center"/>
    </xf>
    <xf numFmtId="0" fontId="7" fillId="0" borderId="0" xfId="4" applyFont="1" applyAlignment="1"/>
    <xf numFmtId="0" fontId="31" fillId="5" borderId="0" xfId="4" applyFont="1" applyFill="1" applyAlignment="1">
      <alignment horizontal="left" vertical="center"/>
    </xf>
    <xf numFmtId="0" fontId="7" fillId="5" borderId="0" xfId="1" applyFont="1" applyFill="1" applyAlignment="1">
      <alignment horizontal="center" vertical="top" wrapText="1" shrinkToFit="1"/>
    </xf>
    <xf numFmtId="0" fontId="14" fillId="5" borderId="0" xfId="1" applyFont="1" applyFill="1" applyAlignment="1">
      <alignment horizontal="center" vertical="top" wrapText="1" shrinkToFit="1"/>
    </xf>
    <xf numFmtId="0" fontId="7" fillId="5" borderId="0" xfId="4" applyFont="1" applyFill="1" applyAlignment="1">
      <alignment horizontal="center" vertical="center" wrapText="1"/>
    </xf>
    <xf numFmtId="178" fontId="12" fillId="5" borderId="0" xfId="4" applyNumberFormat="1" applyFont="1" applyFill="1" applyAlignment="1">
      <alignment horizontal="center" vertical="center" shrinkToFit="1"/>
    </xf>
    <xf numFmtId="44" fontId="12" fillId="5" borderId="0" xfId="4" applyNumberFormat="1" applyFont="1" applyFill="1" applyAlignment="1">
      <alignment shrinkToFit="1"/>
    </xf>
    <xf numFmtId="0" fontId="7" fillId="5" borderId="0" xfId="4" applyFont="1" applyFill="1" applyAlignment="1">
      <alignment horizontal="center" vertical="center" shrinkToFit="1"/>
    </xf>
    <xf numFmtId="0" fontId="7" fillId="4" borderId="0" xfId="4" applyFont="1" applyFill="1" applyAlignment="1">
      <alignment horizontal="center" vertical="center" wrapText="1" shrinkToFit="1"/>
    </xf>
    <xf numFmtId="0" fontId="17" fillId="4" borderId="0" xfId="1" applyFont="1" applyFill="1" applyAlignment="1">
      <alignment horizontal="right" vertical="top"/>
    </xf>
    <xf numFmtId="0" fontId="7" fillId="4" borderId="0" xfId="1" applyFont="1" applyFill="1" applyAlignment="1">
      <alignment horizontal="center" vertical="top" shrinkToFit="1"/>
    </xf>
    <xf numFmtId="0" fontId="7" fillId="5" borderId="0" xfId="4" applyFont="1" applyFill="1" applyAlignment="1">
      <alignment horizontal="center" vertical="center" wrapText="1" shrinkToFit="1"/>
    </xf>
    <xf numFmtId="0" fontId="14" fillId="5" borderId="0" xfId="4" applyFont="1" applyFill="1" applyAlignment="1">
      <alignment horizontal="center" vertical="center" shrinkToFit="1"/>
    </xf>
    <xf numFmtId="8" fontId="24" fillId="5" borderId="0" xfId="4" applyNumberFormat="1" applyFont="1" applyFill="1" applyAlignment="1">
      <alignment horizontal="left" vertical="center" shrinkToFit="1"/>
    </xf>
    <xf numFmtId="178" fontId="24" fillId="5" borderId="0" xfId="4" applyNumberFormat="1" applyFont="1" applyFill="1" applyAlignment="1">
      <alignment vertical="center" shrinkToFit="1"/>
    </xf>
    <xf numFmtId="0" fontId="7" fillId="5" borderId="0" xfId="1" applyFont="1" applyFill="1" applyAlignment="1">
      <alignment horizontal="center" vertical="center" wrapText="1" shrinkToFit="1"/>
    </xf>
    <xf numFmtId="0" fontId="30" fillId="5" borderId="0" xfId="4" applyFont="1" applyFill="1" applyAlignment="1">
      <alignment horizontal="left" vertical="center" shrinkToFit="1"/>
    </xf>
    <xf numFmtId="2" fontId="7" fillId="4" borderId="0" xfId="1" applyNumberFormat="1" applyFont="1" applyFill="1" applyAlignment="1">
      <alignment horizontal="center" vertical="top" shrinkToFit="1"/>
    </xf>
    <xf numFmtId="0" fontId="7" fillId="6" borderId="0" xfId="1" applyFont="1" applyFill="1" applyAlignment="1">
      <alignment horizontal="center" vertical="top" shrinkToFit="1"/>
    </xf>
    <xf numFmtId="2" fontId="7" fillId="6" borderId="0" xfId="1" applyNumberFormat="1" applyFont="1" applyFill="1" applyAlignment="1">
      <alignment horizontal="center" vertical="top" shrinkToFit="1"/>
    </xf>
    <xf numFmtId="8" fontId="7" fillId="5" borderId="0" xfId="4" applyNumberFormat="1" applyFont="1" applyFill="1" applyAlignment="1">
      <alignment horizontal="left" vertical="center" shrinkToFit="1"/>
    </xf>
    <xf numFmtId="0" fontId="7" fillId="5" borderId="0" xfId="4" applyFont="1" applyFill="1" applyAlignment="1">
      <alignment vertical="center" wrapText="1"/>
    </xf>
    <xf numFmtId="0" fontId="24" fillId="5" borderId="0" xfId="4" applyFont="1" applyFill="1" applyAlignment="1">
      <alignment horizontal="center" vertical="center" shrinkToFit="1"/>
    </xf>
    <xf numFmtId="0" fontId="24" fillId="5" borderId="0" xfId="4" applyFont="1" applyFill="1" applyAlignment="1">
      <alignment horizontal="center" vertical="center" wrapText="1" shrinkToFit="1"/>
    </xf>
    <xf numFmtId="0" fontId="24" fillId="5" borderId="0" xfId="1" applyFont="1" applyFill="1" applyAlignment="1">
      <alignment horizontal="center" vertical="center" wrapText="1" shrinkToFit="1"/>
    </xf>
    <xf numFmtId="44" fontId="7" fillId="5" borderId="0" xfId="4" applyNumberFormat="1" applyFont="1" applyFill="1" applyAlignment="1">
      <alignment horizontal="center" vertical="center" wrapText="1" shrinkToFit="1"/>
    </xf>
    <xf numFmtId="0" fontId="37" fillId="5" borderId="0" xfId="136" applyFill="1" applyAlignment="1" applyProtection="1">
      <alignment horizontal="center" vertical="center" wrapText="1" shrinkToFit="1"/>
    </xf>
    <xf numFmtId="178" fontId="12" fillId="5" borderId="0" xfId="4" applyNumberFormat="1" applyFont="1" applyFill="1" applyAlignment="1">
      <alignment horizontal="center" vertical="center" wrapText="1" shrinkToFit="1"/>
    </xf>
    <xf numFmtId="8" fontId="12" fillId="5" borderId="0" xfId="4" applyNumberFormat="1" applyFont="1" applyFill="1" applyAlignment="1">
      <alignment horizontal="center" vertical="center" shrinkToFit="1"/>
    </xf>
    <xf numFmtId="179" fontId="14" fillId="5" borderId="0" xfId="4" applyNumberFormat="1" applyFont="1" applyFill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178" fontId="14" fillId="5" borderId="0" xfId="4" applyNumberFormat="1" applyFont="1" applyFill="1" applyAlignment="1">
      <alignment horizontal="center" vertical="center"/>
    </xf>
    <xf numFmtId="42" fontId="14" fillId="5" borderId="0" xfId="1" applyNumberFormat="1" applyFont="1" applyFill="1" applyAlignment="1">
      <alignment horizontal="center" vertical="center"/>
    </xf>
    <xf numFmtId="0" fontId="14" fillId="5" borderId="0" xfId="1" applyFont="1" applyFill="1" applyAlignment="1">
      <alignment horizontal="center" vertical="center"/>
    </xf>
    <xf numFmtId="44" fontId="14" fillId="5" borderId="0" xfId="4" applyNumberFormat="1" applyFont="1" applyFill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44" fontId="7" fillId="0" borderId="0" xfId="4" applyNumberFormat="1" applyFont="1" applyAlignment="1">
      <alignment horizontal="center" vertical="center"/>
    </xf>
    <xf numFmtId="178" fontId="7" fillId="0" borderId="0" xfId="4" applyNumberFormat="1" applyFont="1" applyAlignment="1">
      <alignment horizontal="center" vertical="center"/>
    </xf>
    <xf numFmtId="8" fontId="7" fillId="0" borderId="0" xfId="4" applyNumberFormat="1" applyFont="1">
      <alignment vertical="center"/>
    </xf>
    <xf numFmtId="0" fontId="7" fillId="5" borderId="0" xfId="0" applyFont="1" applyFill="1" applyAlignment="1">
      <alignment horizontal="right" vertical="center"/>
    </xf>
    <xf numFmtId="0" fontId="39" fillId="4" borderId="0" xfId="0" applyFont="1" applyFill="1" applyAlignment="1">
      <alignment vertical="center"/>
    </xf>
    <xf numFmtId="0" fontId="14" fillId="0" borderId="0" xfId="129" applyNumberFormat="1" applyFont="1" applyFill="1" applyAlignment="1" applyProtection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5" borderId="0" xfId="4" applyFont="1" applyFill="1" applyAlignment="1"/>
    <xf numFmtId="0" fontId="8" fillId="4" borderId="3" xfId="4" applyFont="1" applyFill="1" applyBorder="1" applyAlignment="1">
      <alignment horizontal="center" vertical="top" wrapText="1"/>
    </xf>
    <xf numFmtId="0" fontId="8" fillId="4" borderId="5" xfId="4" applyFont="1" applyFill="1" applyBorder="1" applyAlignment="1">
      <alignment horizontal="center" vertical="top" wrapText="1"/>
    </xf>
    <xf numFmtId="0" fontId="47" fillId="5" borderId="0" xfId="0" applyFont="1" applyFill="1" applyAlignment="1">
      <alignment horizontal="center" vertical="center"/>
    </xf>
    <xf numFmtId="178" fontId="7" fillId="5" borderId="0" xfId="73" applyNumberFormat="1" applyFont="1" applyFill="1" applyBorder="1" applyAlignment="1" applyProtection="1">
      <alignment horizontal="center" vertical="center" shrinkToFit="1"/>
    </xf>
    <xf numFmtId="0" fontId="7" fillId="5" borderId="0" xfId="73" applyNumberFormat="1" applyFont="1" applyFill="1" applyBorder="1" applyAlignment="1" applyProtection="1">
      <alignment horizontal="center" vertical="center" shrinkToFit="1"/>
    </xf>
    <xf numFmtId="8" fontId="7" fillId="5" borderId="0" xfId="4" applyNumberFormat="1" applyFont="1" applyFill="1" applyAlignment="1">
      <alignment vertical="center" shrinkToFit="1"/>
    </xf>
    <xf numFmtId="0" fontId="48" fillId="5" borderId="0" xfId="4" applyFont="1" applyFill="1" applyAlignment="1">
      <alignment horizontal="center" vertical="center" shrinkToFit="1"/>
    </xf>
    <xf numFmtId="0" fontId="48" fillId="5" borderId="0" xfId="4" applyFont="1" applyFill="1" applyAlignment="1">
      <alignment horizontal="center" vertical="center" wrapText="1" shrinkToFit="1"/>
    </xf>
    <xf numFmtId="0" fontId="48" fillId="5" borderId="0" xfId="1" applyFont="1" applyFill="1" applyAlignment="1">
      <alignment horizontal="center" vertical="center" wrapText="1" shrinkToFit="1"/>
    </xf>
    <xf numFmtId="44" fontId="48" fillId="5" borderId="0" xfId="4" applyNumberFormat="1" applyFont="1" applyFill="1" applyAlignment="1">
      <alignment horizontal="center" vertical="center" wrapText="1" shrinkToFit="1"/>
    </xf>
    <xf numFmtId="0" fontId="49" fillId="5" borderId="0" xfId="4" applyFont="1" applyFill="1" applyAlignment="1">
      <alignment horizontal="center" vertical="center" shrinkToFit="1"/>
    </xf>
  </cellXfs>
  <cellStyles count="143">
    <cellStyle name="一般" xfId="0" builtinId="0"/>
    <cellStyle name="一般 10" xfId="2" xr:uid="{00000000-0005-0000-0000-000001000000}"/>
    <cellStyle name="一般 11" xfId="3" xr:uid="{00000000-0005-0000-0000-000002000000}"/>
    <cellStyle name="一般 12" xfId="4" xr:uid="{00000000-0005-0000-0000-000003000000}"/>
    <cellStyle name="一般 13" xfId="5" xr:uid="{00000000-0005-0000-0000-000004000000}"/>
    <cellStyle name="一般 14" xfId="6" xr:uid="{00000000-0005-0000-0000-000005000000}"/>
    <cellStyle name="一般 15" xfId="7" xr:uid="{00000000-0005-0000-0000-000006000000}"/>
    <cellStyle name="一般 16" xfId="8" xr:uid="{00000000-0005-0000-0000-000007000000}"/>
    <cellStyle name="一般 16 2" xfId="97" xr:uid="{5B4F4BAB-A8AC-4FBB-AB08-9EF24A080E6E}"/>
    <cellStyle name="一般 17" xfId="9" xr:uid="{00000000-0005-0000-0000-000008000000}"/>
    <cellStyle name="一般 17 2" xfId="98" xr:uid="{2CCF4252-F33A-4E65-B54A-BB354018039C}"/>
    <cellStyle name="一般 18" xfId="101" xr:uid="{94B1B4D7-F51C-4F88-83AC-6572801B07DA}"/>
    <cellStyle name="一般 19" xfId="131" xr:uid="{F1549AB3-8B3D-0F43-A258-6D0C38C70F18}"/>
    <cellStyle name="一般 2" xfId="1" xr:uid="{00000000-0005-0000-0000-000009000000}"/>
    <cellStyle name="一般 2 2" xfId="105" xr:uid="{AC95CAE0-A3BB-46DE-A045-19BF64AE6939}"/>
    <cellStyle name="一般 2 3" xfId="133" xr:uid="{3877DDD6-3170-3945-A825-A0D3C14FCF60}"/>
    <cellStyle name="一般 2 5" xfId="10" xr:uid="{00000000-0005-0000-0000-00000A000000}"/>
    <cellStyle name="一般 20" xfId="114" xr:uid="{D3B559FF-64AA-4552-88DB-1419D28751A4}"/>
    <cellStyle name="一般 21" xfId="113" xr:uid="{36EB0403-8FDE-429A-9B16-98D8DD293561}"/>
    <cellStyle name="一般 22" xfId="132" xr:uid="{1DC9AE62-96F7-7C46-8B60-600B32DC9732}"/>
    <cellStyle name="一般 29" xfId="116" xr:uid="{26854669-2EF5-4911-8E35-247327598E1B}"/>
    <cellStyle name="一般 3" xfId="11" xr:uid="{00000000-0005-0000-0000-00000B000000}"/>
    <cellStyle name="一般 3 2" xfId="110" xr:uid="{245DD74D-87C9-43ED-A8EA-91F5552E1B64}"/>
    <cellStyle name="一般 30" xfId="115" xr:uid="{AAC571FF-4AFA-4FDC-A6CE-3AFA68F01DE2}"/>
    <cellStyle name="一般 32" xfId="118" xr:uid="{BEA987BD-0D19-4344-B070-71C6C5089C7E}"/>
    <cellStyle name="一般 33" xfId="117" xr:uid="{908198A8-534E-4238-A148-816590255685}"/>
    <cellStyle name="一般 35" xfId="120" xr:uid="{D5662544-650D-4E2D-BA56-3EA5BD12AE4D}"/>
    <cellStyle name="一般 36" xfId="119" xr:uid="{9DC8B669-66FA-42EA-8A51-3E781D050609}"/>
    <cellStyle name="一般 4" xfId="12" xr:uid="{00000000-0005-0000-0000-00000C000000}"/>
    <cellStyle name="一般 41" xfId="122" xr:uid="{F8F25540-99C8-4C99-BC29-3FAA11024169}"/>
    <cellStyle name="一般 42" xfId="121" xr:uid="{0BD7050B-13CC-4C54-8A06-6FAA7ED96672}"/>
    <cellStyle name="一般 47" xfId="124" xr:uid="{E617025A-53AB-476E-9250-315D83CC632C}"/>
    <cellStyle name="一般 48" xfId="123" xr:uid="{EFB6169A-79EC-4E1A-B0D8-7D6F306463F3}"/>
    <cellStyle name="一般 5" xfId="13" xr:uid="{00000000-0005-0000-0000-00000D000000}"/>
    <cellStyle name="一般 5 2" xfId="14" xr:uid="{00000000-0005-0000-0000-00000E000000}"/>
    <cellStyle name="一般 5 2 2" xfId="99" xr:uid="{4F0605B8-06E8-418A-A0D5-AD76D77C6762}"/>
    <cellStyle name="一般 50" xfId="126" xr:uid="{A19C61A5-0661-47FE-8F21-7076FF8386E0}"/>
    <cellStyle name="一般 52" xfId="125" xr:uid="{5138C69E-EF5B-4082-9709-AF9E4D2A205A}"/>
    <cellStyle name="一般 53" xfId="128" xr:uid="{432CDE1D-50B8-4E8F-9ECE-4EDC853E83A6}"/>
    <cellStyle name="一般 54" xfId="127" xr:uid="{CBFF9686-DE3B-4BD9-838B-B9C7F50B71C6}"/>
    <cellStyle name="一般 6" xfId="15" xr:uid="{00000000-0005-0000-0000-00000F000000}"/>
    <cellStyle name="一般 6 2" xfId="16" xr:uid="{00000000-0005-0000-0000-000010000000}"/>
    <cellStyle name="一般 7" xfId="17" xr:uid="{00000000-0005-0000-0000-000011000000}"/>
    <cellStyle name="一般 8" xfId="18" xr:uid="{00000000-0005-0000-0000-000012000000}"/>
    <cellStyle name="一般 8 2" xfId="112" xr:uid="{351295CE-CD45-4E30-A51F-FFEA3C039CFB}"/>
    <cellStyle name="一般 9" xfId="19" xr:uid="{00000000-0005-0000-0000-000013000000}"/>
    <cellStyle name="一般 9 2" xfId="20" xr:uid="{00000000-0005-0000-0000-000014000000}"/>
    <cellStyle name="一般 9 2 2" xfId="100" xr:uid="{D21A25A4-E51D-4BFD-ACF5-70741480E074}"/>
    <cellStyle name="一般 9 3" xfId="111" xr:uid="{B6856CB0-AA33-4207-A825-5FEF633EB667}"/>
    <cellStyle name="千分位" xfId="129" builtinId="3"/>
    <cellStyle name="已瀏覽過的超連結" xfId="36" builtinId="9" hidden="1"/>
    <cellStyle name="已瀏覽過的超連結" xfId="37" builtinId="9" hidden="1"/>
    <cellStyle name="已瀏覽過的超連結" xfId="38" builtinId="9" hidden="1"/>
    <cellStyle name="已瀏覽過的超連結" xfId="39" builtinId="9" hidden="1"/>
    <cellStyle name="已瀏覽過的超連結" xfId="40" builtinId="9" hidden="1"/>
    <cellStyle name="已瀏覽過的超連結" xfId="41" builtinId="9" hidden="1"/>
    <cellStyle name="已瀏覽過的超連結" xfId="42" builtinId="9" hidden="1"/>
    <cellStyle name="已瀏覽過的超連結" xfId="43" builtinId="9" hidden="1"/>
    <cellStyle name="已瀏覽過的超連結" xfId="44" builtinId="9" hidden="1"/>
    <cellStyle name="已瀏覽過的超連結" xfId="45" builtinId="9" hidden="1"/>
    <cellStyle name="已瀏覽過的超連結" xfId="46" builtinId="9" hidden="1"/>
    <cellStyle name="已瀏覽過的超連結" xfId="47" builtinId="9" hidden="1"/>
    <cellStyle name="已瀏覽過的超連結" xfId="48" builtinId="9" hidden="1"/>
    <cellStyle name="已瀏覽過的超連結" xfId="49" builtinId="9" hidden="1"/>
    <cellStyle name="已瀏覽過的超連結" xfId="50" builtinId="9" hidden="1"/>
    <cellStyle name="已瀏覽過的超連結" xfId="51" builtinId="9" hidden="1"/>
    <cellStyle name="已瀏覽過的超連結" xfId="52" builtinId="9" hidden="1"/>
    <cellStyle name="已瀏覽過的超連結" xfId="53" builtinId="9" hidden="1"/>
    <cellStyle name="已瀏覽過的超連結" xfId="54" builtinId="9" hidden="1"/>
    <cellStyle name="已瀏覽過的超連結" xfId="55" builtinId="9" hidden="1"/>
    <cellStyle name="已瀏覽過的超連結" xfId="56" builtinId="9" hidden="1"/>
    <cellStyle name="已瀏覽過的超連結" xfId="57" builtinId="9" hidden="1"/>
    <cellStyle name="已瀏覽過的超連結" xfId="58" builtinId="9" hidden="1"/>
    <cellStyle name="已瀏覽過的超連結" xfId="59" builtinId="9" hidden="1"/>
    <cellStyle name="已瀏覽過的超連結" xfId="60" builtinId="9" hidden="1"/>
    <cellStyle name="已瀏覽過的超連結" xfId="61" builtinId="9" hidden="1"/>
    <cellStyle name="已瀏覽過的超連結" xfId="62" builtinId="9" hidden="1"/>
    <cellStyle name="已瀏覽過的超連結" xfId="63" builtinId="9" hidden="1"/>
    <cellStyle name="已瀏覽過的超連結" xfId="64" builtinId="9" hidden="1"/>
    <cellStyle name="已瀏覽過的超連結" xfId="65" builtinId="9" hidden="1"/>
    <cellStyle name="已瀏覽過的超連結" xfId="66" builtinId="9" hidden="1"/>
    <cellStyle name="已瀏覽過的超連結" xfId="67" builtinId="9" hidden="1"/>
    <cellStyle name="已瀏覽過的超連結" xfId="68" builtinId="9" hidden="1"/>
    <cellStyle name="已瀏覽過的超連結" xfId="69" builtinId="9" hidden="1"/>
    <cellStyle name="已瀏覽過的超連結" xfId="70" builtinId="9" hidden="1"/>
    <cellStyle name="已瀏覽過的超連結" xfId="71" builtinId="9" hidden="1"/>
    <cellStyle name="已瀏覽過的超連結" xfId="72" builtinId="9" hidden="1"/>
    <cellStyle name="已瀏覽過的超連結" xfId="74" builtinId="9" hidden="1"/>
    <cellStyle name="已瀏覽過的超連結" xfId="75" builtinId="9" hidden="1"/>
    <cellStyle name="已瀏覽過的超連結" xfId="76" builtinId="9" hidden="1"/>
    <cellStyle name="已瀏覽過的超連結" xfId="77" builtinId="9" hidden="1"/>
    <cellStyle name="已瀏覽過的超連結" xfId="78" builtinId="9" hidden="1"/>
    <cellStyle name="已瀏覽過的超連結" xfId="79" builtinId="9" hidden="1"/>
    <cellStyle name="已瀏覽過的超連結" xfId="80" builtinId="9" hidden="1"/>
    <cellStyle name="已瀏覽過的超連結" xfId="81" builtinId="9" hidden="1"/>
    <cellStyle name="已瀏覽過的超連結" xfId="82" builtinId="9" hidden="1"/>
    <cellStyle name="已瀏覽過的超連結" xfId="83" builtinId="9" hidden="1"/>
    <cellStyle name="已瀏覽過的超連結" xfId="84" builtinId="9" hidden="1"/>
    <cellStyle name="已瀏覽過的超連結" xfId="85" builtinId="9" hidden="1"/>
    <cellStyle name="已瀏覽過的超連結" xfId="86" builtinId="9" hidden="1"/>
    <cellStyle name="已瀏覽過的超連結" xfId="87" builtinId="9" hidden="1"/>
    <cellStyle name="已瀏覽過的超連結" xfId="88" builtinId="9" hidden="1"/>
    <cellStyle name="已瀏覽過的超連結" xfId="89" builtinId="9" hidden="1"/>
    <cellStyle name="已瀏覽過的超連結" xfId="90" builtinId="9" hidden="1"/>
    <cellStyle name="已瀏覽過的超連結" xfId="91" builtinId="9" hidden="1"/>
    <cellStyle name="已瀏覽過的超連結" xfId="92" builtinId="9" hidden="1"/>
    <cellStyle name="已瀏覽過的超連結" xfId="93" builtinId="9" hidden="1"/>
    <cellStyle name="已瀏覽過的超連結" xfId="94" builtinId="9" hidden="1"/>
    <cellStyle name="已瀏覽過的超連結" xfId="95" builtinId="9" hidden="1"/>
    <cellStyle name="已瀏覽過的超連結" xfId="96" builtinId="9" hidden="1"/>
    <cellStyle name="中等 2" xfId="21" xr:uid="{00000000-0005-0000-0000-000051000000}"/>
    <cellStyle name="貨幣" xfId="73" builtinId="4"/>
    <cellStyle name="超連結" xfId="136" builtinId="8"/>
    <cellStyle name="超連結 2" xfId="104" xr:uid="{6682B561-1C69-4AC1-B394-73B618FAAB5E}"/>
    <cellStyle name="說明文字 2" xfId="140" xr:uid="{E13025B5-ED9E-DA4F-B958-C72FC16F8BC7}"/>
    <cellStyle name="壞 2" xfId="22" xr:uid="{00000000-0005-0000-0000-000054000000}"/>
    <cellStyle name="Company name" xfId="138" xr:uid="{728C7AA3-7C57-1943-B4FA-4297A58DEFA8}"/>
    <cellStyle name="Currency 2" xfId="103" xr:uid="{49D3C68F-6F60-4EDF-8FC4-456EC785E859}"/>
    <cellStyle name="Currency 2 2" xfId="109" xr:uid="{0D8469AD-9B44-4461-BDB7-C461D4C0836E}"/>
    <cellStyle name="Invoice" xfId="137" xr:uid="{2FD2DA33-19C1-3840-AF39-A56BF415FF8D}"/>
    <cellStyle name="Normal 13" xfId="130" xr:uid="{CAE754C2-B466-0E41-A04A-DD105CD19D2F}"/>
    <cellStyle name="Normal 2" xfId="23" xr:uid="{00000000-0005-0000-0000-000055000000}"/>
    <cellStyle name="Normal 2 16" xfId="24" xr:uid="{00000000-0005-0000-0000-000056000000}"/>
    <cellStyle name="Normal 2 2" xfId="107" xr:uid="{12FE3742-66A5-4C62-9856-E196926D121E}"/>
    <cellStyle name="Normal 2 20" xfId="25" xr:uid="{00000000-0005-0000-0000-000057000000}"/>
    <cellStyle name="Normal 2 21" xfId="26" xr:uid="{00000000-0005-0000-0000-000058000000}"/>
    <cellStyle name="Normal 2 22" xfId="27" xr:uid="{00000000-0005-0000-0000-000059000000}"/>
    <cellStyle name="Normal 2 23" xfId="28" xr:uid="{00000000-0005-0000-0000-00005A000000}"/>
    <cellStyle name="Normal 2 24" xfId="29" xr:uid="{00000000-0005-0000-0000-00005B000000}"/>
    <cellStyle name="Normal 2 27" xfId="30" xr:uid="{00000000-0005-0000-0000-00005C000000}"/>
    <cellStyle name="Normal 2 3" xfId="102" xr:uid="{057E9E63-28E3-4376-B2F3-DB60E4FB1AAD}"/>
    <cellStyle name="Normal 2 30" xfId="31" xr:uid="{00000000-0005-0000-0000-00005D000000}"/>
    <cellStyle name="Normal 2 4" xfId="139" xr:uid="{6B423C23-7D43-DB4F-B44D-5C63A006783C}"/>
    <cellStyle name="Normal 2 41" xfId="32" xr:uid="{00000000-0005-0000-0000-00005E000000}"/>
    <cellStyle name="Normal 2 44" xfId="33" xr:uid="{00000000-0005-0000-0000-00005F000000}"/>
    <cellStyle name="Normal 2 51" xfId="34" xr:uid="{00000000-0005-0000-0000-000060000000}"/>
    <cellStyle name="Normal 2_Group Application" xfId="35" xr:uid="{00000000-0005-0000-0000-000061000000}"/>
    <cellStyle name="Normal 3" xfId="106" xr:uid="{201B7389-F574-418C-9847-9A841EFD1FE8}"/>
    <cellStyle name="Normal 3 2" xfId="142" xr:uid="{729F49EE-6C75-C94B-828E-DBCCAF5BCE9E}"/>
    <cellStyle name="Normal 36 9" xfId="134" xr:uid="{D82EB04F-6851-EB4F-B57E-91171BA805F8}"/>
    <cellStyle name="Normal 4" xfId="108" xr:uid="{080470F2-3C85-4FCB-85F2-4305DC129865}"/>
    <cellStyle name="Normal 4 2" xfId="141" xr:uid="{67854605-B366-9F4A-8382-12E53DBD3BB3}"/>
    <cellStyle name="Normal 45 10" xfId="135" xr:uid="{FB29144F-0E8A-DA43-B66B-02A404AAE140}"/>
  </cellStyles>
  <dxfs count="20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strike val="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FFC7CE"/>
      <color rgb="FFE2E102"/>
      <color rgb="FFB8FF98"/>
      <color rgb="FFEF1D7A"/>
      <color rgb="FFEF596F"/>
      <color rgb="FF006831"/>
      <color rgb="FFE10004"/>
      <color rgb="FF4C4C4C"/>
      <color rgb="FF5C5C5C"/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376449</xdr:colOff>
      <xdr:row>349</xdr:row>
      <xdr:rowOff>82440</xdr:rowOff>
    </xdr:from>
    <xdr:to>
      <xdr:col>6</xdr:col>
      <xdr:colOff>384729</xdr:colOff>
      <xdr:row>349</xdr:row>
      <xdr:rowOff>129600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FA09D7-D8B2-BE4E-849B-C95120911B06}"/>
                </a:ext>
              </a:extLst>
            </xdr14:cNvPr>
            <xdr14:cNvContentPartPr/>
          </xdr14:nvContentPartPr>
          <xdr14:nvPr macro=""/>
          <xdr14:xfrm>
            <a:off x="2041560" y="4478051"/>
            <a:ext cx="8280" cy="471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89ADC79-63FE-4E8D-B73C-9BD8FE615A1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032560" y="4469411"/>
              <a:ext cx="25920" cy="648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02T18:22:57.17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22 131 2641,'-4'-18'592,"2"-2"624,1 1-352,-2 1-376,2 1-128,-1 3-200,-1 3-72,1 4-104,2 6-368,-4-4 256</inkml:trace>
</inkml: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caa.com.hk/memeberreglis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2330B-7C23-E14E-B5C0-277B93B09F93}">
  <sheetPr codeName="工作表3">
    <pageSetUpPr fitToPage="1"/>
  </sheetPr>
  <dimension ref="A1:AJ1021"/>
  <sheetViews>
    <sheetView tabSelected="1" topLeftCell="E1" zoomScale="82" zoomScaleNormal="82" zoomScalePageLayoutView="85" workbookViewId="0">
      <pane ySplit="20" topLeftCell="A21" activePane="bottomLeft" state="frozen"/>
      <selection activeCell="F526" sqref="F526"/>
      <selection pane="bottomLeft" activeCell="G21" sqref="G21"/>
    </sheetView>
  </sheetViews>
  <sheetFormatPr baseColWidth="10" defaultColWidth="10.6640625" defaultRowHeight="15"/>
  <cols>
    <col min="1" max="1" width="10.6640625" style="34" hidden="1" customWidth="1"/>
    <col min="2" max="2" width="0" style="34" hidden="1" customWidth="1"/>
    <col min="3" max="3" width="10.6640625" style="35" hidden="1" customWidth="1"/>
    <col min="4" max="4" width="10.6640625" style="3" hidden="1" customWidth="1"/>
    <col min="5" max="6" width="10.33203125" style="34" bestFit="1" customWidth="1"/>
    <col min="7" max="7" width="11.5" style="34" customWidth="1"/>
    <col min="8" max="8" width="24.5" style="35" customWidth="1"/>
    <col min="9" max="9" width="12.6640625" style="35" customWidth="1"/>
    <col min="10" max="10" width="10.6640625" style="35" customWidth="1"/>
    <col min="11" max="11" width="17.5" style="1" customWidth="1"/>
    <col min="12" max="14" width="10.6640625" style="35"/>
    <col min="15" max="15" width="0" style="35" hidden="1" customWidth="1"/>
    <col min="16" max="20" width="10.6640625" style="35"/>
    <col min="21" max="22" width="10.6640625" style="35" hidden="1" customWidth="1"/>
    <col min="23" max="23" width="15.6640625" style="35" hidden="1" customWidth="1"/>
    <col min="24" max="24" width="15.33203125" style="138" customWidth="1"/>
    <col min="25" max="25" width="16.5" style="35" customWidth="1"/>
    <col min="26" max="26" width="26.6640625" style="131" customWidth="1"/>
    <col min="27" max="27" width="20.6640625" style="35" customWidth="1"/>
    <col min="28" max="28" width="21.6640625" style="35" customWidth="1"/>
    <col min="29" max="29" width="18.1640625" style="35" customWidth="1"/>
    <col min="30" max="30" width="14.1640625" style="139" customWidth="1"/>
    <col min="31" max="31" width="14.1640625" style="12" customWidth="1"/>
    <col min="32" max="32" width="13.83203125" style="20" customWidth="1"/>
    <col min="33" max="33" width="9.33203125" style="35" customWidth="1"/>
    <col min="34" max="34" width="12.5" style="140" customWidth="1"/>
    <col min="35" max="35" width="19" style="34" customWidth="1"/>
    <col min="36" max="36" width="3.83203125" style="34" customWidth="1"/>
    <col min="37" max="16384" width="10.6640625" style="34"/>
  </cols>
  <sheetData>
    <row r="1" spans="2:36">
      <c r="B1" s="27"/>
      <c r="C1" s="28"/>
      <c r="D1" s="144"/>
      <c r="E1" s="27"/>
      <c r="F1" s="27"/>
      <c r="G1" s="27"/>
      <c r="H1" s="28"/>
      <c r="I1" s="28"/>
      <c r="J1" s="28"/>
      <c r="K1" s="29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30"/>
      <c r="Y1" s="28"/>
      <c r="Z1" s="31"/>
      <c r="AA1" s="28"/>
      <c r="AB1" s="28"/>
      <c r="AC1" s="28"/>
      <c r="AD1" s="32"/>
      <c r="AE1" s="21"/>
      <c r="AF1" s="13"/>
      <c r="AG1" s="28"/>
      <c r="AH1" s="33"/>
      <c r="AI1" s="27"/>
      <c r="AJ1" s="27"/>
    </row>
    <row r="2" spans="2:36" ht="25">
      <c r="B2" s="27"/>
      <c r="C2" s="28"/>
      <c r="D2" s="144">
        <v>2023</v>
      </c>
      <c r="E2" s="27" t="s">
        <v>80</v>
      </c>
      <c r="F2" s="27"/>
      <c r="G2" s="27"/>
      <c r="H2" s="28"/>
      <c r="I2" s="36" t="s">
        <v>83</v>
      </c>
      <c r="J2" s="27"/>
      <c r="K2" s="37"/>
      <c r="L2" s="27"/>
      <c r="M2" s="38" t="s">
        <v>7</v>
      </c>
      <c r="N2" s="28"/>
      <c r="O2" s="27"/>
      <c r="P2" s="28"/>
      <c r="Q2" s="28"/>
      <c r="R2" s="28"/>
      <c r="S2" s="28"/>
      <c r="T2" s="28"/>
      <c r="U2" s="28"/>
      <c r="V2" s="28"/>
      <c r="W2" s="28"/>
      <c r="X2" s="30"/>
      <c r="Y2" s="28"/>
      <c r="Z2" s="31"/>
      <c r="AA2" s="28"/>
      <c r="AB2" s="28"/>
      <c r="AC2" s="28"/>
      <c r="AD2" s="32"/>
      <c r="AE2" s="21"/>
      <c r="AF2" s="13"/>
      <c r="AG2" s="28"/>
      <c r="AH2" s="33"/>
      <c r="AI2" s="27"/>
      <c r="AJ2" s="27"/>
    </row>
    <row r="3" spans="2:36">
      <c r="B3" s="27"/>
      <c r="C3" s="28"/>
      <c r="D3" s="144" t="s">
        <v>49</v>
      </c>
      <c r="E3" s="39" t="s">
        <v>18</v>
      </c>
      <c r="F3" s="40" t="s">
        <v>44</v>
      </c>
      <c r="G3" s="41" t="s">
        <v>45</v>
      </c>
      <c r="H3" s="28"/>
      <c r="I3" s="141" t="s">
        <v>75</v>
      </c>
      <c r="J3" s="37" t="s">
        <v>84</v>
      </c>
      <c r="K3" s="37"/>
      <c r="L3" s="27"/>
      <c r="M3" s="28"/>
      <c r="N3" s="28"/>
      <c r="O3" s="43"/>
      <c r="P3" s="28"/>
      <c r="Q3" s="28"/>
      <c r="R3" s="28"/>
      <c r="S3" s="28"/>
      <c r="T3" s="28"/>
      <c r="U3" s="28"/>
      <c r="V3" s="28"/>
      <c r="W3" s="28"/>
      <c r="X3" s="30"/>
      <c r="Y3" s="28"/>
      <c r="Z3" s="31"/>
      <c r="AA3" s="28"/>
      <c r="AB3" s="28"/>
      <c r="AC3" s="28"/>
      <c r="AD3" s="32"/>
      <c r="AE3" s="21"/>
      <c r="AF3" s="13"/>
      <c r="AG3" s="28"/>
      <c r="AH3" s="33"/>
      <c r="AI3" s="27"/>
      <c r="AJ3" s="27"/>
    </row>
    <row r="4" spans="2:36">
      <c r="B4" s="27"/>
      <c r="C4" s="28">
        <f>$D$2-D4</f>
        <v>11</v>
      </c>
      <c r="D4" s="144">
        <f>$D$2-11</f>
        <v>2012</v>
      </c>
      <c r="E4" s="45">
        <f t="shared" ref="E4:E9" si="0">$D4</f>
        <v>2012</v>
      </c>
      <c r="F4" s="28" t="s">
        <v>17</v>
      </c>
      <c r="G4" s="46" t="s">
        <v>2</v>
      </c>
      <c r="H4" s="28"/>
      <c r="I4" s="42" t="s">
        <v>76</v>
      </c>
      <c r="J4" s="27" t="s">
        <v>88</v>
      </c>
      <c r="K4" s="37"/>
      <c r="L4" s="27"/>
      <c r="M4" s="28"/>
      <c r="N4" s="28"/>
      <c r="O4" s="43"/>
      <c r="P4" s="28"/>
      <c r="Q4" s="28"/>
      <c r="R4" s="28"/>
      <c r="S4" s="28"/>
      <c r="T4" s="28"/>
      <c r="U4" s="28"/>
      <c r="V4" s="28"/>
      <c r="W4" s="28"/>
      <c r="X4" s="30"/>
      <c r="Y4" s="28"/>
      <c r="Z4" s="31"/>
      <c r="AA4" s="28"/>
      <c r="AB4" s="28"/>
      <c r="AC4" s="28"/>
      <c r="AD4" s="32"/>
      <c r="AE4" s="21"/>
      <c r="AF4" s="13"/>
      <c r="AG4" s="28"/>
      <c r="AH4" s="33"/>
      <c r="AI4" s="27"/>
      <c r="AJ4" s="27"/>
    </row>
    <row r="5" spans="2:36">
      <c r="B5" s="27"/>
      <c r="C5" s="28">
        <f t="shared" ref="C5:C9" si="1">$D$2-D5</f>
        <v>10</v>
      </c>
      <c r="D5" s="144">
        <f>$D$2-10</f>
        <v>2013</v>
      </c>
      <c r="E5" s="45">
        <f t="shared" si="0"/>
        <v>2013</v>
      </c>
      <c r="F5" s="28" t="s">
        <v>16</v>
      </c>
      <c r="G5" s="46" t="s">
        <v>15</v>
      </c>
      <c r="H5" s="28"/>
      <c r="I5" s="27"/>
      <c r="J5" s="27"/>
      <c r="K5" s="37"/>
      <c r="L5" s="27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30"/>
      <c r="Y5" s="28"/>
      <c r="Z5" s="31"/>
      <c r="AA5" s="28"/>
      <c r="AB5" s="28"/>
      <c r="AC5" s="28"/>
      <c r="AD5" s="32"/>
      <c r="AE5" s="21"/>
      <c r="AF5" s="13"/>
      <c r="AG5" s="28"/>
      <c r="AH5" s="33"/>
      <c r="AI5" s="27"/>
      <c r="AJ5" s="27"/>
    </row>
    <row r="6" spans="2:36">
      <c r="B6" s="27"/>
      <c r="C6" s="28">
        <f t="shared" si="1"/>
        <v>9</v>
      </c>
      <c r="D6" s="144">
        <f>$D$2-9</f>
        <v>2014</v>
      </c>
      <c r="E6" s="45">
        <f t="shared" si="0"/>
        <v>2014</v>
      </c>
      <c r="F6" s="28" t="s">
        <v>14</v>
      </c>
      <c r="G6" s="46" t="s">
        <v>13</v>
      </c>
      <c r="H6" s="47" t="s">
        <v>39</v>
      </c>
      <c r="I6" s="27"/>
      <c r="J6" s="27"/>
      <c r="K6" s="37"/>
      <c r="L6" s="27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30"/>
      <c r="Y6" s="28"/>
      <c r="Z6" s="31"/>
      <c r="AA6" s="28"/>
      <c r="AB6" s="28"/>
      <c r="AC6" s="28"/>
      <c r="AD6" s="32"/>
      <c r="AE6" s="21"/>
      <c r="AF6" s="13"/>
      <c r="AG6" s="28"/>
      <c r="AH6" s="33"/>
      <c r="AI6" s="27"/>
      <c r="AJ6" s="27"/>
    </row>
    <row r="7" spans="2:36">
      <c r="B7" s="27"/>
      <c r="C7" s="28">
        <f t="shared" si="1"/>
        <v>8</v>
      </c>
      <c r="D7" s="144">
        <f>$D$2-8</f>
        <v>2015</v>
      </c>
      <c r="E7" s="45">
        <f t="shared" si="0"/>
        <v>2015</v>
      </c>
      <c r="F7" s="28" t="s">
        <v>12</v>
      </c>
      <c r="G7" s="46" t="s">
        <v>1</v>
      </c>
      <c r="H7" s="47" t="s">
        <v>55</v>
      </c>
      <c r="I7" s="27"/>
      <c r="J7" s="27"/>
      <c r="K7" s="37"/>
      <c r="L7" s="27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30"/>
      <c r="Y7" s="28"/>
      <c r="Z7" s="31"/>
      <c r="AA7" s="28"/>
      <c r="AB7" s="28"/>
      <c r="AC7" s="28"/>
      <c r="AD7" s="32"/>
      <c r="AE7" s="21"/>
      <c r="AF7" s="13"/>
      <c r="AG7" s="28"/>
      <c r="AH7" s="33"/>
      <c r="AI7" s="27"/>
      <c r="AJ7" s="27"/>
    </row>
    <row r="8" spans="2:36">
      <c r="B8" s="27"/>
      <c r="C8" s="28">
        <f t="shared" si="1"/>
        <v>7</v>
      </c>
      <c r="D8" s="144">
        <f>$D$2-7</f>
        <v>2016</v>
      </c>
      <c r="E8" s="45">
        <f t="shared" si="0"/>
        <v>2016</v>
      </c>
      <c r="F8" s="28" t="s">
        <v>11</v>
      </c>
      <c r="G8" s="46" t="s">
        <v>10</v>
      </c>
      <c r="H8" s="47" t="s">
        <v>56</v>
      </c>
      <c r="I8" s="27"/>
      <c r="J8" s="27"/>
      <c r="K8" s="37"/>
      <c r="L8" s="27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30"/>
      <c r="Y8" s="28"/>
      <c r="Z8" s="31"/>
      <c r="AA8" s="28"/>
      <c r="AB8" s="28"/>
      <c r="AC8" s="28"/>
      <c r="AD8" s="32"/>
      <c r="AE8" s="21"/>
      <c r="AF8" s="13"/>
      <c r="AG8" s="28"/>
      <c r="AH8" s="33"/>
      <c r="AI8" s="27"/>
      <c r="AJ8" s="27"/>
    </row>
    <row r="9" spans="2:36" s="58" customFormat="1" ht="15" customHeight="1">
      <c r="B9" s="48"/>
      <c r="C9" s="28">
        <f t="shared" si="1"/>
        <v>6</v>
      </c>
      <c r="D9" s="144">
        <f>$D$2-6</f>
        <v>2017</v>
      </c>
      <c r="E9" s="49">
        <f t="shared" si="0"/>
        <v>2017</v>
      </c>
      <c r="F9" s="50" t="s">
        <v>9</v>
      </c>
      <c r="G9" s="51" t="s">
        <v>8</v>
      </c>
      <c r="H9" s="52" t="s">
        <v>79</v>
      </c>
      <c r="I9" s="53"/>
      <c r="J9" s="48"/>
      <c r="K9" s="37"/>
      <c r="L9" s="53"/>
      <c r="M9" s="53"/>
      <c r="N9" s="54"/>
      <c r="O9" s="53"/>
      <c r="P9" s="53"/>
      <c r="Q9" s="53"/>
      <c r="R9" s="53"/>
      <c r="S9" s="53"/>
      <c r="T9" s="53"/>
      <c r="U9" s="53"/>
      <c r="V9" s="53"/>
      <c r="W9" s="53"/>
      <c r="X9" s="55"/>
      <c r="Y9" s="53"/>
      <c r="Z9" s="31"/>
      <c r="AA9" s="53"/>
      <c r="AB9" s="53"/>
      <c r="AC9" s="53"/>
      <c r="AD9" s="56"/>
      <c r="AE9" s="22"/>
      <c r="AF9" s="14"/>
      <c r="AG9" s="53"/>
      <c r="AH9" s="57"/>
      <c r="AI9" s="48"/>
      <c r="AJ9" s="48"/>
    </row>
    <row r="10" spans="2:36" s="58" customFormat="1" ht="25">
      <c r="B10" s="48"/>
      <c r="C10" s="53"/>
      <c r="D10" s="144"/>
      <c r="E10" s="48"/>
      <c r="F10" s="59"/>
      <c r="G10" s="53"/>
      <c r="H10" s="60" t="s">
        <v>57</v>
      </c>
      <c r="I10" s="53"/>
      <c r="J10" s="48"/>
      <c r="K10" s="37"/>
      <c r="L10" s="53"/>
      <c r="M10" s="53"/>
      <c r="N10" s="54"/>
      <c r="O10" s="53"/>
      <c r="P10" s="53"/>
      <c r="Q10" s="53"/>
      <c r="R10" s="53"/>
      <c r="S10" s="53"/>
      <c r="T10" s="53"/>
      <c r="U10" s="53"/>
      <c r="V10" s="53"/>
      <c r="W10" s="53"/>
      <c r="X10" s="55"/>
      <c r="Y10" s="53"/>
      <c r="Z10" s="31"/>
      <c r="AA10" s="61"/>
      <c r="AB10" s="53"/>
      <c r="AC10" s="53"/>
      <c r="AD10" s="56"/>
      <c r="AE10" s="7"/>
      <c r="AF10" s="15"/>
      <c r="AG10" s="53"/>
      <c r="AH10" s="57"/>
      <c r="AI10" s="48"/>
      <c r="AJ10" s="48"/>
    </row>
    <row r="11" spans="2:36" s="58" customFormat="1" ht="15" customHeight="1">
      <c r="B11" s="48"/>
      <c r="C11" s="53"/>
      <c r="D11" s="44"/>
      <c r="E11" s="48"/>
      <c r="F11" s="59"/>
      <c r="G11" s="53"/>
      <c r="H11" s="62" t="s">
        <v>72</v>
      </c>
      <c r="I11" s="53"/>
      <c r="J11" s="48"/>
      <c r="K11" s="37"/>
      <c r="L11" s="53"/>
      <c r="M11" s="53"/>
      <c r="N11" s="54"/>
      <c r="O11" s="53"/>
      <c r="P11" s="53"/>
      <c r="Q11" s="53"/>
      <c r="R11" s="53"/>
      <c r="S11" s="53"/>
      <c r="T11" s="53"/>
      <c r="U11" s="53"/>
      <c r="V11" s="53"/>
      <c r="W11" s="53"/>
      <c r="X11" s="55"/>
      <c r="Y11" s="53"/>
      <c r="Z11" s="31"/>
      <c r="AA11" s="61"/>
      <c r="AB11" s="53"/>
      <c r="AC11" s="53"/>
      <c r="AD11" s="56"/>
      <c r="AE11" s="7"/>
      <c r="AF11" s="15"/>
      <c r="AG11" s="53"/>
      <c r="AH11" s="57"/>
      <c r="AI11" s="48"/>
      <c r="AJ11" s="48"/>
    </row>
    <row r="12" spans="2:36" s="58" customFormat="1" ht="15" customHeight="1">
      <c r="B12" s="66"/>
      <c r="C12" s="67"/>
      <c r="D12" s="145"/>
      <c r="E12" s="66"/>
      <c r="F12" s="68"/>
      <c r="G12" s="67"/>
      <c r="H12" s="69"/>
      <c r="I12" s="67"/>
      <c r="J12" s="66"/>
      <c r="K12" s="70"/>
      <c r="L12" s="71"/>
      <c r="M12" s="72"/>
      <c r="N12" s="73"/>
      <c r="O12" s="72"/>
      <c r="P12" s="74" t="s">
        <v>71</v>
      </c>
      <c r="Q12" s="72"/>
      <c r="R12" s="72"/>
      <c r="S12" s="72"/>
      <c r="T12" s="75"/>
      <c r="U12" s="67"/>
      <c r="V12" s="67"/>
      <c r="W12" s="67"/>
      <c r="X12" s="76"/>
      <c r="Y12" s="67"/>
      <c r="Z12" s="77"/>
      <c r="AA12" s="78"/>
      <c r="AB12" s="67"/>
      <c r="AC12" s="67"/>
      <c r="AD12" s="79"/>
      <c r="AE12" s="23"/>
      <c r="AF12" s="24"/>
      <c r="AG12" s="67"/>
      <c r="AH12" s="80"/>
      <c r="AI12" s="66"/>
      <c r="AJ12" s="48"/>
    </row>
    <row r="13" spans="2:36" s="58" customFormat="1" ht="15" customHeight="1">
      <c r="B13" s="66"/>
      <c r="C13" s="67"/>
      <c r="D13" s="145"/>
      <c r="E13" s="66"/>
      <c r="F13" s="68"/>
      <c r="G13" s="67"/>
      <c r="H13" s="142"/>
      <c r="I13" s="67"/>
      <c r="J13" s="66"/>
      <c r="K13" s="81"/>
      <c r="L13" s="82" t="s">
        <v>32</v>
      </c>
      <c r="M13" s="83" t="s">
        <v>26</v>
      </c>
      <c r="N13" s="83" t="s">
        <v>27</v>
      </c>
      <c r="O13" s="83" t="s">
        <v>28</v>
      </c>
      <c r="P13" s="83" t="s">
        <v>24</v>
      </c>
      <c r="Q13" s="83" t="s">
        <v>23</v>
      </c>
      <c r="R13" s="84" t="s">
        <v>30</v>
      </c>
      <c r="S13" s="83" t="s">
        <v>22</v>
      </c>
      <c r="T13" s="85" t="s">
        <v>31</v>
      </c>
      <c r="U13" s="86" t="s">
        <v>38</v>
      </c>
      <c r="V13" s="86"/>
      <c r="W13" s="86"/>
      <c r="X13" s="76"/>
      <c r="Y13" s="67"/>
      <c r="Z13" s="77"/>
      <c r="AA13" s="78"/>
      <c r="AB13" s="67"/>
      <c r="AC13" s="67"/>
      <c r="AD13" s="79"/>
      <c r="AE13" s="87"/>
      <c r="AF13" s="87"/>
      <c r="AG13" s="86"/>
      <c r="AH13" s="80"/>
      <c r="AI13" s="66"/>
      <c r="AJ13" s="48"/>
    </row>
    <row r="14" spans="2:36" s="101" customFormat="1" ht="78">
      <c r="B14" s="88"/>
      <c r="C14" s="89"/>
      <c r="D14" s="145"/>
      <c r="E14" s="90"/>
      <c r="F14" s="90"/>
      <c r="G14" s="89"/>
      <c r="H14" s="91" t="str">
        <f>"本頁"&amp;AH19</f>
        <v>本頁應付金額 $0</v>
      </c>
      <c r="I14" s="92"/>
      <c r="J14" s="93"/>
      <c r="K14" s="2"/>
      <c r="L14" s="151" t="s">
        <v>34</v>
      </c>
      <c r="M14" s="95" t="s">
        <v>34</v>
      </c>
      <c r="N14" s="95" t="s">
        <v>35</v>
      </c>
      <c r="O14" s="95" t="s">
        <v>36</v>
      </c>
      <c r="P14" s="95" t="s">
        <v>35</v>
      </c>
      <c r="Q14" s="95" t="s">
        <v>35</v>
      </c>
      <c r="R14" s="94" t="s">
        <v>46</v>
      </c>
      <c r="S14" s="95" t="s">
        <v>36</v>
      </c>
      <c r="T14" s="152" t="s">
        <v>34</v>
      </c>
      <c r="U14" s="96" t="s">
        <v>35</v>
      </c>
      <c r="V14" s="96"/>
      <c r="W14" s="97"/>
      <c r="X14" s="98"/>
      <c r="Y14" s="99"/>
      <c r="Z14" s="84"/>
      <c r="AA14" s="97"/>
      <c r="AB14" s="89"/>
      <c r="AC14" s="88"/>
      <c r="AD14" s="88"/>
      <c r="AE14" s="88"/>
      <c r="AF14" s="87"/>
      <c r="AG14" s="97"/>
      <c r="AH14" s="100"/>
      <c r="AI14" s="88"/>
      <c r="AJ14" s="150"/>
    </row>
    <row r="15" spans="2:36" ht="21" hidden="1" customHeight="1">
      <c r="B15" s="27"/>
      <c r="C15" s="28"/>
      <c r="D15" s="144"/>
      <c r="E15" s="43"/>
      <c r="F15" s="43"/>
      <c r="G15" s="28"/>
      <c r="H15" s="102"/>
      <c r="I15" s="28"/>
      <c r="J15" s="28"/>
      <c r="K15" s="103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8"/>
      <c r="Y15" s="104"/>
      <c r="Z15" s="31"/>
      <c r="AA15" s="105"/>
      <c r="AB15" s="28"/>
      <c r="AC15" s="63" t="s">
        <v>41</v>
      </c>
      <c r="AD15" s="64">
        <f>SUM(AD21:AD1020)</f>
        <v>0</v>
      </c>
      <c r="AE15" s="106">
        <f>SUM($AE$21:$AE$1020)</f>
        <v>0</v>
      </c>
      <c r="AF15" s="65">
        <f>COUNTA(X21:X1020)*$X$20</f>
        <v>0</v>
      </c>
      <c r="AG15" s="27"/>
      <c r="AH15" s="106">
        <f>SUM(AD15:AF15)</f>
        <v>0</v>
      </c>
      <c r="AI15" s="107"/>
      <c r="AJ15" s="27"/>
    </row>
    <row r="16" spans="2:36" ht="20" hidden="1">
      <c r="B16" s="27"/>
      <c r="C16" s="28"/>
      <c r="D16" s="144"/>
      <c r="E16" s="108"/>
      <c r="F16" s="108"/>
      <c r="G16" s="108"/>
      <c r="H16" s="108"/>
      <c r="I16" s="109"/>
      <c r="J16" s="110"/>
      <c r="K16" s="109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08"/>
      <c r="X16" s="112"/>
      <c r="Y16" s="112"/>
      <c r="Z16" s="113"/>
      <c r="AA16" s="112"/>
      <c r="AB16" s="108"/>
      <c r="AC16" s="114" t="s">
        <v>51</v>
      </c>
      <c r="AD16" s="115">
        <v>0</v>
      </c>
      <c r="AE16" s="8"/>
      <c r="AF16" s="16"/>
      <c r="AG16" s="108"/>
      <c r="AH16" s="63"/>
      <c r="AI16" s="27"/>
      <c r="AJ16" s="27"/>
    </row>
    <row r="17" spans="2:36" ht="21" hidden="1" customHeight="1">
      <c r="B17" s="27"/>
      <c r="C17" s="28"/>
      <c r="D17" s="144"/>
      <c r="E17" s="108"/>
      <c r="F17" s="108"/>
      <c r="G17" s="108"/>
      <c r="H17" s="108"/>
      <c r="I17" s="112"/>
      <c r="J17" s="116"/>
      <c r="K17" s="116"/>
      <c r="L17" s="25"/>
      <c r="M17" s="108"/>
      <c r="N17" s="108"/>
      <c r="O17" s="108"/>
      <c r="P17" s="108"/>
      <c r="Q17" s="108"/>
      <c r="R17" s="112"/>
      <c r="S17" s="108"/>
      <c r="T17" s="108"/>
      <c r="U17" s="108"/>
      <c r="V17" s="108"/>
      <c r="W17" s="116"/>
      <c r="X17" s="112"/>
      <c r="Y17" s="116"/>
      <c r="Z17" s="113"/>
      <c r="AA17" s="112"/>
      <c r="AB17" s="108"/>
      <c r="AC17" s="114" t="s">
        <v>54</v>
      </c>
      <c r="AD17" s="115">
        <v>200</v>
      </c>
      <c r="AE17" s="9">
        <v>200</v>
      </c>
      <c r="AF17" s="17"/>
      <c r="AG17" s="116"/>
      <c r="AH17" s="63"/>
      <c r="AI17" s="27"/>
      <c r="AJ17" s="27"/>
    </row>
    <row r="18" spans="2:36" ht="20" hidden="1">
      <c r="B18" s="27"/>
      <c r="C18" s="28"/>
      <c r="D18" s="144"/>
      <c r="E18" s="108"/>
      <c r="F18" s="108"/>
      <c r="G18" s="108"/>
      <c r="H18" s="117"/>
      <c r="I18" s="109"/>
      <c r="J18" s="110"/>
      <c r="K18" s="118"/>
      <c r="L18" s="118"/>
      <c r="M18" s="111"/>
      <c r="N18" s="118"/>
      <c r="O18" s="118"/>
      <c r="P18" s="119"/>
      <c r="Q18" s="120"/>
      <c r="R18" s="120"/>
      <c r="S18" s="120"/>
      <c r="T18" s="120"/>
      <c r="U18" s="118"/>
      <c r="V18" s="118"/>
      <c r="W18" s="108"/>
      <c r="X18" s="112"/>
      <c r="Y18" s="112"/>
      <c r="Z18" s="113"/>
      <c r="AA18" s="112"/>
      <c r="AB18" s="108"/>
      <c r="AC18" s="114" t="s">
        <v>52</v>
      </c>
      <c r="AD18" s="115">
        <v>-20</v>
      </c>
      <c r="AE18" s="8"/>
      <c r="AF18" s="16"/>
      <c r="AG18" s="108"/>
      <c r="AH18" s="121"/>
      <c r="AI18" s="27"/>
      <c r="AJ18" s="27"/>
    </row>
    <row r="19" spans="2:36" ht="66" customHeight="1">
      <c r="B19" s="122" t="s">
        <v>53</v>
      </c>
      <c r="C19" s="28" t="s">
        <v>42</v>
      </c>
      <c r="D19" s="144" t="s">
        <v>43</v>
      </c>
      <c r="E19" s="108" t="s">
        <v>0</v>
      </c>
      <c r="F19" s="106" t="s">
        <v>50</v>
      </c>
      <c r="G19" s="123" t="s">
        <v>58</v>
      </c>
      <c r="H19" s="123" t="s">
        <v>59</v>
      </c>
      <c r="I19" s="124" t="s">
        <v>60</v>
      </c>
      <c r="J19" s="124" t="s">
        <v>61</v>
      </c>
      <c r="K19" s="125" t="s">
        <v>65</v>
      </c>
      <c r="L19" s="108" t="s">
        <v>4</v>
      </c>
      <c r="M19" s="108" t="s">
        <v>6</v>
      </c>
      <c r="N19" s="108" t="s">
        <v>5</v>
      </c>
      <c r="O19" s="108" t="s">
        <v>3</v>
      </c>
      <c r="P19" s="108" t="s">
        <v>19</v>
      </c>
      <c r="Q19" s="108" t="s">
        <v>20</v>
      </c>
      <c r="R19" s="112" t="s">
        <v>29</v>
      </c>
      <c r="S19" s="108" t="s">
        <v>21</v>
      </c>
      <c r="T19" s="108" t="s">
        <v>33</v>
      </c>
      <c r="U19" s="108" t="s">
        <v>37</v>
      </c>
      <c r="V19" s="108" t="s">
        <v>81</v>
      </c>
      <c r="W19" s="116" t="s">
        <v>87</v>
      </c>
      <c r="X19" s="126" t="s">
        <v>78</v>
      </c>
      <c r="Y19" s="127" t="s">
        <v>70</v>
      </c>
      <c r="Z19" s="123" t="s">
        <v>62</v>
      </c>
      <c r="AA19" s="112" t="s">
        <v>86</v>
      </c>
      <c r="AB19" s="123" t="s">
        <v>63</v>
      </c>
      <c r="AC19" s="123" t="s">
        <v>64</v>
      </c>
      <c r="AD19" s="106" t="str">
        <f>"單項應付 "&amp;"$"&amp;AD15</f>
        <v>單項應付 $0</v>
      </c>
      <c r="AE19" s="10" t="str">
        <f>"接力應付 "&amp;"$"&amp;$AE$15</f>
        <v>接力應付 $0</v>
      </c>
      <c r="AF19" s="18" t="str">
        <f>"接力隊伍 "&amp;COUNTA(AF21:AF1020)-COUNTIF(AF21:AF1020,"")</f>
        <v>接力隊伍 0</v>
      </c>
      <c r="AG19" s="128" t="s">
        <v>77</v>
      </c>
      <c r="AH19" s="129" t="str">
        <f>"應付金額 "&amp;"$"&amp;AH15</f>
        <v>應付金額 $0</v>
      </c>
      <c r="AI19" s="105" t="s">
        <v>85</v>
      </c>
      <c r="AJ19" s="27"/>
    </row>
    <row r="20" spans="2:36" ht="16">
      <c r="B20" s="27"/>
      <c r="C20" s="28"/>
      <c r="D20" s="153"/>
      <c r="E20" s="108">
        <v>0</v>
      </c>
      <c r="F20" s="157" t="s">
        <v>89</v>
      </c>
      <c r="G20" s="157" t="s">
        <v>69</v>
      </c>
      <c r="H20" s="157" t="s">
        <v>68</v>
      </c>
      <c r="I20" s="158" t="s">
        <v>40</v>
      </c>
      <c r="J20" s="158">
        <v>2014</v>
      </c>
      <c r="K20" s="159" t="s">
        <v>47</v>
      </c>
      <c r="L20" s="157"/>
      <c r="M20" s="157" t="s">
        <v>48</v>
      </c>
      <c r="N20" s="157"/>
      <c r="O20" s="157"/>
      <c r="P20" s="157" t="s">
        <v>25</v>
      </c>
      <c r="Q20" s="157"/>
      <c r="R20" s="158"/>
      <c r="S20" s="157"/>
      <c r="T20" s="157" t="s">
        <v>73</v>
      </c>
      <c r="U20" s="157" t="s">
        <v>38</v>
      </c>
      <c r="V20" s="157" t="s">
        <v>82</v>
      </c>
      <c r="W20" s="159" t="s">
        <v>74</v>
      </c>
      <c r="X20" s="160">
        <v>60</v>
      </c>
      <c r="Y20" s="159"/>
      <c r="Z20" s="161" t="s">
        <v>67</v>
      </c>
      <c r="AA20" s="158"/>
      <c r="AB20" s="157" t="s">
        <v>66</v>
      </c>
      <c r="AC20" s="157">
        <v>99887766</v>
      </c>
      <c r="AD20" s="32">
        <f>IF(J20="","",IF(COUNTA(L20:T20)&gt;3,"Events Over Limit",IF(COUNTA(L20:T20)=0,"Please entry at least 1 indv., event",IF(COUNTA(Y20)=1,COUNTA(L20:T20)*$AD$17+$AD$16+$AD$18+$X20,IF(COUNTA(Y20)=0,COUNTA(L20:T20)*$AD$17+$AD$16+$X20,"Error")))))</f>
        <v>660</v>
      </c>
      <c r="AE20" s="154"/>
      <c r="AF20" s="155"/>
      <c r="AG20" s="116"/>
      <c r="AH20" s="156"/>
      <c r="AI20" s="28"/>
      <c r="AJ20" s="27"/>
    </row>
    <row r="21" spans="2:36" s="131" customFormat="1" ht="13">
      <c r="B21" s="31" t="str">
        <f t="shared" ref="B21:B84" si="2">F21</f>
        <v/>
      </c>
      <c r="C21" s="130" t="str">
        <f t="shared" ref="C21:C84" si="3">IF(H21="","",IF(D21="","X",B21&amp;TEXT(D21,"000")))</f>
        <v/>
      </c>
      <c r="D21" s="132"/>
      <c r="E21" s="31">
        <v>1</v>
      </c>
      <c r="F21" s="31" t="str">
        <f t="shared" ref="F21:F84" si="4">IF($I21="M",VLOOKUP($J21,$E$4:$G$9,2,0),IF(I21="F",VLOOKUP($J21,$E$4:$G$9,3,0),IF($I21="","")))</f>
        <v/>
      </c>
      <c r="G21" s="5"/>
      <c r="H21" s="5"/>
      <c r="I21" s="5"/>
      <c r="J21" s="5"/>
      <c r="K21" s="4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5"/>
      <c r="Z21" s="26"/>
      <c r="AA21" s="5"/>
      <c r="AB21" s="5"/>
      <c r="AC21" s="5"/>
      <c r="AD21" s="133" t="str">
        <f t="shared" ref="AD21:AD84" si="5">IF(J21="","",IF(COUNTA(L21:T21)&gt;3,"限報三項個人項目",IF(COUNTA(L21:T21)=0,"最少填報一個人項目",IF(COUNTA(Y21)=1,COUNTA(L21:T21)*($AD$17+$AD$18)+$AD$16,IF(COUNTA(Y21)=0,COUNTA(L21:T21)*$AD$17+$AD$16,"Error")))))</f>
        <v/>
      </c>
      <c r="AE21" s="11" t="str">
        <f t="shared" ref="AE21:AE84" si="6">IF(AF21="","",$AE$17)</f>
        <v/>
      </c>
      <c r="AF21" s="19" t="str">
        <f>UPPER(IF($W21="","",IF(COUNTIF($AF$20:$AF20,$W21)&lt;1,$W21,"")))</f>
        <v/>
      </c>
      <c r="AG21" s="31" t="str">
        <f t="shared" ref="AG21:AG67" si="7">IF(W21="","",IF(COUNTIF(W$21:W$1021,$W21)&lt;4,"每隊最少4人",IF(COUNTIF(W$21:W$1021,W21)&gt;6,"每隊最多6人",COUNTIF(W$21:W$1021,W21))))</f>
        <v/>
      </c>
      <c r="AH21" s="134" t="str">
        <f>IF(F21="","",IF(X21="",SUM(AD21:AE21)+AJ35,SUM(AD21:AE21)+AJ35+$X$20))</f>
        <v/>
      </c>
      <c r="AI21" s="5"/>
      <c r="AJ21" s="31"/>
    </row>
    <row r="22" spans="2:36" s="131" customFormat="1" ht="13">
      <c r="B22" s="31" t="str">
        <f t="shared" si="2"/>
        <v/>
      </c>
      <c r="C22" s="130" t="str">
        <f t="shared" si="3"/>
        <v/>
      </c>
      <c r="D22" s="143"/>
      <c r="E22" s="31">
        <v>2</v>
      </c>
      <c r="F22" s="31" t="str">
        <f t="shared" si="4"/>
        <v/>
      </c>
      <c r="G22" s="5"/>
      <c r="H22" s="5"/>
      <c r="I22" s="5"/>
      <c r="J22" s="5"/>
      <c r="K22" s="4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5"/>
      <c r="Z22" s="26"/>
      <c r="AA22" s="5"/>
      <c r="AB22" s="5"/>
      <c r="AC22" s="5"/>
      <c r="AD22" s="133" t="str">
        <f t="shared" si="5"/>
        <v/>
      </c>
      <c r="AE22" s="11" t="str">
        <f t="shared" si="6"/>
        <v/>
      </c>
      <c r="AF22" s="19" t="str">
        <f>UPPER(IF($W22="","",IF(COUNTIF($AF$20:$AF21,$W22)&lt;1,$W22,"")))</f>
        <v/>
      </c>
      <c r="AG22" s="31" t="str">
        <f t="shared" si="7"/>
        <v/>
      </c>
      <c r="AH22" s="134" t="str">
        <f t="shared" ref="AH22:AH85" si="8">IF(F22="","",IF(X22="",SUM(AD22:AE22)+AJ36,SUM(AD22:AE22)+AJ36+$X$20))</f>
        <v/>
      </c>
      <c r="AI22" s="5"/>
      <c r="AJ22" s="31"/>
    </row>
    <row r="23" spans="2:36" s="131" customFormat="1" ht="13">
      <c r="B23" s="31" t="str">
        <f t="shared" si="2"/>
        <v/>
      </c>
      <c r="C23" s="130" t="str">
        <f t="shared" si="3"/>
        <v/>
      </c>
      <c r="D23" s="143"/>
      <c r="E23" s="31">
        <v>3</v>
      </c>
      <c r="F23" s="31" t="str">
        <f t="shared" si="4"/>
        <v/>
      </c>
      <c r="G23" s="5"/>
      <c r="H23" s="5"/>
      <c r="I23" s="5"/>
      <c r="J23" s="5"/>
      <c r="K23" s="4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5"/>
      <c r="Z23" s="26"/>
      <c r="AA23" s="5"/>
      <c r="AB23" s="5"/>
      <c r="AC23" s="5"/>
      <c r="AD23" s="133" t="str">
        <f t="shared" si="5"/>
        <v/>
      </c>
      <c r="AE23" s="11" t="str">
        <f t="shared" si="6"/>
        <v/>
      </c>
      <c r="AF23" s="19" t="str">
        <f>UPPER(IF($W23="","",IF(COUNTIF($AF$20:$AF22,$W23)&lt;1,$W23,"")))</f>
        <v/>
      </c>
      <c r="AG23" s="31" t="str">
        <f t="shared" si="7"/>
        <v/>
      </c>
      <c r="AH23" s="134" t="str">
        <f t="shared" si="8"/>
        <v/>
      </c>
      <c r="AI23" s="5"/>
      <c r="AJ23" s="31"/>
    </row>
    <row r="24" spans="2:36" s="131" customFormat="1" ht="13">
      <c r="B24" s="31" t="str">
        <f t="shared" si="2"/>
        <v/>
      </c>
      <c r="C24" s="130" t="str">
        <f t="shared" si="3"/>
        <v/>
      </c>
      <c r="D24" s="143"/>
      <c r="E24" s="31">
        <v>4</v>
      </c>
      <c r="F24" s="31" t="str">
        <f t="shared" si="4"/>
        <v/>
      </c>
      <c r="G24" s="5"/>
      <c r="H24" s="5"/>
      <c r="I24" s="5"/>
      <c r="J24" s="5"/>
      <c r="K24" s="4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5"/>
      <c r="Z24" s="26"/>
      <c r="AA24" s="5"/>
      <c r="AB24" s="5"/>
      <c r="AC24" s="5"/>
      <c r="AD24" s="133" t="str">
        <f t="shared" si="5"/>
        <v/>
      </c>
      <c r="AE24" s="11" t="str">
        <f t="shared" si="6"/>
        <v/>
      </c>
      <c r="AF24" s="19" t="str">
        <f>UPPER(IF($W24="","",IF(COUNTIF($AF$20:$AF23,$W24)&lt;1,$W24,"")))</f>
        <v/>
      </c>
      <c r="AG24" s="31" t="str">
        <f t="shared" si="7"/>
        <v/>
      </c>
      <c r="AH24" s="134" t="str">
        <f t="shared" si="8"/>
        <v/>
      </c>
      <c r="AI24" s="5"/>
      <c r="AJ24" s="31"/>
    </row>
    <row r="25" spans="2:36" s="131" customFormat="1" ht="13">
      <c r="B25" s="31" t="str">
        <f t="shared" si="2"/>
        <v/>
      </c>
      <c r="C25" s="130" t="str">
        <f t="shared" si="3"/>
        <v/>
      </c>
      <c r="D25" s="132"/>
      <c r="E25" s="31">
        <v>5</v>
      </c>
      <c r="F25" s="31" t="str">
        <f t="shared" si="4"/>
        <v/>
      </c>
      <c r="G25" s="5"/>
      <c r="H25" s="5"/>
      <c r="I25" s="5"/>
      <c r="J25" s="5"/>
      <c r="K25" s="4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5"/>
      <c r="Z25" s="26"/>
      <c r="AA25" s="5"/>
      <c r="AB25" s="5"/>
      <c r="AC25" s="5"/>
      <c r="AD25" s="133" t="str">
        <f t="shared" si="5"/>
        <v/>
      </c>
      <c r="AE25" s="11" t="str">
        <f t="shared" si="6"/>
        <v/>
      </c>
      <c r="AF25" s="19" t="str">
        <f>UPPER(IF($W25="","",IF(COUNTIF($AF$20:$AF24,$W25)&lt;1,$W25,"")))</f>
        <v/>
      </c>
      <c r="AG25" s="31" t="str">
        <f t="shared" si="7"/>
        <v/>
      </c>
      <c r="AH25" s="134" t="str">
        <f t="shared" si="8"/>
        <v/>
      </c>
      <c r="AI25" s="5"/>
      <c r="AJ25" s="31"/>
    </row>
    <row r="26" spans="2:36" s="131" customFormat="1" ht="13">
      <c r="B26" s="31" t="str">
        <f t="shared" si="2"/>
        <v/>
      </c>
      <c r="C26" s="130" t="str">
        <f t="shared" si="3"/>
        <v/>
      </c>
      <c r="D26" s="143"/>
      <c r="E26" s="31">
        <v>6</v>
      </c>
      <c r="F26" s="31" t="str">
        <f t="shared" si="4"/>
        <v/>
      </c>
      <c r="G26" s="5"/>
      <c r="H26" s="5"/>
      <c r="I26" s="5"/>
      <c r="J26" s="5"/>
      <c r="K26" s="4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5"/>
      <c r="Z26" s="26"/>
      <c r="AA26" s="5"/>
      <c r="AB26" s="5"/>
      <c r="AC26" s="5"/>
      <c r="AD26" s="133" t="str">
        <f t="shared" si="5"/>
        <v/>
      </c>
      <c r="AE26" s="11" t="str">
        <f t="shared" si="6"/>
        <v/>
      </c>
      <c r="AF26" s="19" t="str">
        <f>UPPER(IF($W26="","",IF(COUNTIF($AF$20:$AF25,$W26)&lt;1,$W26,"")))</f>
        <v/>
      </c>
      <c r="AG26" s="31" t="str">
        <f t="shared" si="7"/>
        <v/>
      </c>
      <c r="AH26" s="134" t="str">
        <f t="shared" si="8"/>
        <v/>
      </c>
      <c r="AI26" s="5"/>
      <c r="AJ26" s="31"/>
    </row>
    <row r="27" spans="2:36" s="131" customFormat="1" ht="13">
      <c r="B27" s="31" t="str">
        <f t="shared" si="2"/>
        <v/>
      </c>
      <c r="C27" s="130" t="str">
        <f t="shared" si="3"/>
        <v/>
      </c>
      <c r="D27" s="143"/>
      <c r="E27" s="31">
        <v>7</v>
      </c>
      <c r="F27" s="31" t="str">
        <f t="shared" si="4"/>
        <v/>
      </c>
      <c r="G27" s="5"/>
      <c r="H27" s="5"/>
      <c r="I27" s="5"/>
      <c r="J27" s="5"/>
      <c r="K27" s="4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5"/>
      <c r="Z27" s="26"/>
      <c r="AA27" s="5"/>
      <c r="AB27" s="5"/>
      <c r="AC27" s="5"/>
      <c r="AD27" s="133" t="str">
        <f t="shared" si="5"/>
        <v/>
      </c>
      <c r="AE27" s="11" t="str">
        <f t="shared" si="6"/>
        <v/>
      </c>
      <c r="AF27" s="19" t="str">
        <f>UPPER(IF($W27="","",IF(COUNTIF($AF$20:$AF26,$W27)&lt;1,$W27,"")))</f>
        <v/>
      </c>
      <c r="AG27" s="31" t="str">
        <f t="shared" si="7"/>
        <v/>
      </c>
      <c r="AH27" s="134" t="str">
        <f t="shared" si="8"/>
        <v/>
      </c>
      <c r="AI27" s="5"/>
      <c r="AJ27" s="31"/>
    </row>
    <row r="28" spans="2:36" s="131" customFormat="1" ht="13">
      <c r="B28" s="31" t="str">
        <f t="shared" si="2"/>
        <v/>
      </c>
      <c r="C28" s="130" t="str">
        <f t="shared" si="3"/>
        <v/>
      </c>
      <c r="D28" s="143"/>
      <c r="E28" s="31">
        <v>8</v>
      </c>
      <c r="F28" s="31" t="str">
        <f t="shared" si="4"/>
        <v/>
      </c>
      <c r="G28" s="5"/>
      <c r="H28" s="5"/>
      <c r="I28" s="5"/>
      <c r="J28" s="5"/>
      <c r="K28" s="4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5"/>
      <c r="Z28" s="26"/>
      <c r="AA28" s="5"/>
      <c r="AB28" s="5"/>
      <c r="AC28" s="5"/>
      <c r="AD28" s="133" t="str">
        <f t="shared" si="5"/>
        <v/>
      </c>
      <c r="AE28" s="11" t="str">
        <f t="shared" si="6"/>
        <v/>
      </c>
      <c r="AF28" s="19" t="str">
        <f>UPPER(IF($W28="","",IF(COUNTIF($AF$20:$AF27,$W28)&lt;1,$W28,"")))</f>
        <v/>
      </c>
      <c r="AG28" s="31" t="str">
        <f t="shared" si="7"/>
        <v/>
      </c>
      <c r="AH28" s="134" t="str">
        <f t="shared" si="8"/>
        <v/>
      </c>
      <c r="AI28" s="5"/>
      <c r="AJ28" s="31"/>
    </row>
    <row r="29" spans="2:36" s="131" customFormat="1" ht="13">
      <c r="B29" s="31" t="str">
        <f t="shared" si="2"/>
        <v/>
      </c>
      <c r="C29" s="130" t="str">
        <f t="shared" si="3"/>
        <v/>
      </c>
      <c r="D29" s="143"/>
      <c r="E29" s="31">
        <v>9</v>
      </c>
      <c r="F29" s="31" t="str">
        <f t="shared" si="4"/>
        <v/>
      </c>
      <c r="G29" s="5"/>
      <c r="H29" s="5"/>
      <c r="I29" s="5"/>
      <c r="J29" s="5"/>
      <c r="K29" s="4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5"/>
      <c r="Z29" s="26"/>
      <c r="AA29" s="5"/>
      <c r="AB29" s="5"/>
      <c r="AC29" s="5"/>
      <c r="AD29" s="133" t="str">
        <f t="shared" si="5"/>
        <v/>
      </c>
      <c r="AE29" s="11" t="str">
        <f t="shared" si="6"/>
        <v/>
      </c>
      <c r="AF29" s="19" t="str">
        <f>UPPER(IF($W29="","",IF(COUNTIF($AF$20:$AF28,$W29)&lt;1,$W29,"")))</f>
        <v/>
      </c>
      <c r="AG29" s="31" t="str">
        <f t="shared" si="7"/>
        <v/>
      </c>
      <c r="AH29" s="134" t="str">
        <f t="shared" si="8"/>
        <v/>
      </c>
      <c r="AI29" s="5"/>
      <c r="AJ29" s="31"/>
    </row>
    <row r="30" spans="2:36" s="131" customFormat="1" ht="13">
      <c r="B30" s="31" t="str">
        <f t="shared" si="2"/>
        <v/>
      </c>
      <c r="C30" s="130" t="str">
        <f t="shared" si="3"/>
        <v/>
      </c>
      <c r="D30" s="132"/>
      <c r="E30" s="31">
        <v>10</v>
      </c>
      <c r="F30" s="31" t="str">
        <f t="shared" si="4"/>
        <v/>
      </c>
      <c r="G30" s="5"/>
      <c r="H30" s="5"/>
      <c r="I30" s="5"/>
      <c r="J30" s="5"/>
      <c r="K30" s="4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5"/>
      <c r="Z30" s="26"/>
      <c r="AA30" s="5"/>
      <c r="AB30" s="5"/>
      <c r="AC30" s="5"/>
      <c r="AD30" s="133" t="str">
        <f t="shared" si="5"/>
        <v/>
      </c>
      <c r="AE30" s="11" t="str">
        <f t="shared" si="6"/>
        <v/>
      </c>
      <c r="AF30" s="19" t="str">
        <f>UPPER(IF($W30="","",IF(COUNTIF($AF$20:$AF29,$W30)&lt;1,$W30,"")))</f>
        <v/>
      </c>
      <c r="AG30" s="31" t="str">
        <f t="shared" si="7"/>
        <v/>
      </c>
      <c r="AH30" s="134" t="str">
        <f t="shared" si="8"/>
        <v/>
      </c>
      <c r="AI30" s="5"/>
      <c r="AJ30" s="31"/>
    </row>
    <row r="31" spans="2:36" s="131" customFormat="1" ht="13">
      <c r="B31" s="31" t="str">
        <f t="shared" si="2"/>
        <v/>
      </c>
      <c r="C31" s="130" t="str">
        <f t="shared" si="3"/>
        <v/>
      </c>
      <c r="D31" s="143"/>
      <c r="E31" s="31">
        <v>11</v>
      </c>
      <c r="F31" s="31" t="str">
        <f t="shared" si="4"/>
        <v/>
      </c>
      <c r="G31" s="5"/>
      <c r="H31" s="5"/>
      <c r="I31" s="5"/>
      <c r="J31" s="5"/>
      <c r="K31" s="4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6"/>
      <c r="Y31" s="5"/>
      <c r="Z31" s="26"/>
      <c r="AA31" s="5"/>
      <c r="AB31" s="5"/>
      <c r="AC31" s="5"/>
      <c r="AD31" s="133" t="str">
        <f t="shared" si="5"/>
        <v/>
      </c>
      <c r="AE31" s="11" t="str">
        <f t="shared" si="6"/>
        <v/>
      </c>
      <c r="AF31" s="19" t="str">
        <f>UPPER(IF($W31="","",IF(COUNTIF($AF$20:$AF30,$W31)&lt;1,$W31,"")))</f>
        <v/>
      </c>
      <c r="AG31" s="31" t="str">
        <f t="shared" si="7"/>
        <v/>
      </c>
      <c r="AH31" s="134" t="str">
        <f t="shared" si="8"/>
        <v/>
      </c>
      <c r="AI31" s="5"/>
      <c r="AJ31" s="31"/>
    </row>
    <row r="32" spans="2:36" s="131" customFormat="1" ht="13">
      <c r="B32" s="31" t="str">
        <f t="shared" si="2"/>
        <v/>
      </c>
      <c r="C32" s="130" t="str">
        <f t="shared" si="3"/>
        <v/>
      </c>
      <c r="D32" s="149"/>
      <c r="E32" s="31">
        <v>12</v>
      </c>
      <c r="F32" s="31" t="str">
        <f t="shared" si="4"/>
        <v/>
      </c>
      <c r="G32" s="5"/>
      <c r="H32" s="5"/>
      <c r="I32" s="5"/>
      <c r="J32" s="5"/>
      <c r="K32" s="4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26"/>
      <c r="AA32" s="5"/>
      <c r="AB32" s="5"/>
      <c r="AC32" s="5"/>
      <c r="AD32" s="133" t="str">
        <f t="shared" si="5"/>
        <v/>
      </c>
      <c r="AE32" s="11" t="str">
        <f t="shared" si="6"/>
        <v/>
      </c>
      <c r="AF32" s="19" t="str">
        <f>UPPER(IF($W32="","",IF(COUNTIF($AF$20:$AF31,$W32)&lt;1,$W32,"")))</f>
        <v/>
      </c>
      <c r="AG32" s="31" t="str">
        <f t="shared" si="7"/>
        <v/>
      </c>
      <c r="AH32" s="134" t="str">
        <f t="shared" si="8"/>
        <v/>
      </c>
      <c r="AI32" s="5"/>
      <c r="AJ32" s="31"/>
    </row>
    <row r="33" spans="2:36" s="131" customFormat="1" ht="14" customHeight="1">
      <c r="B33" s="31" t="str">
        <f t="shared" si="2"/>
        <v/>
      </c>
      <c r="C33" s="130" t="str">
        <f t="shared" si="3"/>
        <v/>
      </c>
      <c r="D33" s="149"/>
      <c r="E33" s="31">
        <v>13</v>
      </c>
      <c r="F33" s="31" t="str">
        <f t="shared" si="4"/>
        <v/>
      </c>
      <c r="G33" s="5"/>
      <c r="H33" s="5"/>
      <c r="I33" s="5"/>
      <c r="J33" s="5"/>
      <c r="K33" s="4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26"/>
      <c r="AA33" s="5"/>
      <c r="AB33" s="5"/>
      <c r="AC33" s="5"/>
      <c r="AD33" s="133" t="str">
        <f t="shared" si="5"/>
        <v/>
      </c>
      <c r="AE33" s="11" t="str">
        <f t="shared" si="6"/>
        <v/>
      </c>
      <c r="AF33" s="19" t="str">
        <f>UPPER(IF($W33="","",IF(COUNTIF($AF$20:$AF32,$W33)&lt;1,$W33,"")))</f>
        <v/>
      </c>
      <c r="AG33" s="31" t="str">
        <f t="shared" si="7"/>
        <v/>
      </c>
      <c r="AH33" s="134" t="str">
        <f t="shared" si="8"/>
        <v/>
      </c>
      <c r="AI33" s="5"/>
      <c r="AJ33" s="31"/>
    </row>
    <row r="34" spans="2:36" s="131" customFormat="1" ht="13">
      <c r="B34" s="31" t="str">
        <f t="shared" si="2"/>
        <v/>
      </c>
      <c r="C34" s="130" t="str">
        <f t="shared" si="3"/>
        <v/>
      </c>
      <c r="E34" s="31">
        <v>14</v>
      </c>
      <c r="F34" s="31" t="str">
        <f t="shared" si="4"/>
        <v/>
      </c>
      <c r="G34" s="5"/>
      <c r="H34" s="5"/>
      <c r="I34" s="5"/>
      <c r="J34" s="5"/>
      <c r="K34" s="4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26"/>
      <c r="AA34" s="5"/>
      <c r="AB34" s="5"/>
      <c r="AC34" s="5"/>
      <c r="AD34" s="133" t="str">
        <f t="shared" si="5"/>
        <v/>
      </c>
      <c r="AE34" s="11" t="str">
        <f t="shared" si="6"/>
        <v/>
      </c>
      <c r="AF34" s="19" t="str">
        <f>UPPER(IF($W34="","",IF(COUNTIF($AF$20:$AF33,$W34)&lt;1,$W34,"")))</f>
        <v/>
      </c>
      <c r="AG34" s="31" t="str">
        <f t="shared" si="7"/>
        <v/>
      </c>
      <c r="AH34" s="134" t="str">
        <f t="shared" si="8"/>
        <v/>
      </c>
      <c r="AI34" s="5"/>
      <c r="AJ34" s="31"/>
    </row>
    <row r="35" spans="2:36" s="131" customFormat="1">
      <c r="B35" s="31" t="str">
        <f t="shared" si="2"/>
        <v/>
      </c>
      <c r="C35" s="130" t="str">
        <f t="shared" si="3"/>
        <v/>
      </c>
      <c r="D35" s="146"/>
      <c r="E35" s="31">
        <v>15</v>
      </c>
      <c r="F35" s="31" t="str">
        <f t="shared" si="4"/>
        <v/>
      </c>
      <c r="G35" s="5"/>
      <c r="H35" s="5"/>
      <c r="I35" s="5"/>
      <c r="J35" s="5"/>
      <c r="K35" s="4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26"/>
      <c r="AA35" s="5"/>
      <c r="AB35" s="5"/>
      <c r="AC35" s="5"/>
      <c r="AD35" s="133" t="str">
        <f t="shared" si="5"/>
        <v/>
      </c>
      <c r="AE35" s="11" t="str">
        <f t="shared" si="6"/>
        <v/>
      </c>
      <c r="AF35" s="19" t="str">
        <f>UPPER(IF($W35="","",IF(COUNTIF($AF$20:$AF34,$W35)&lt;1,$W35,"")))</f>
        <v/>
      </c>
      <c r="AG35" s="31" t="str">
        <f t="shared" si="7"/>
        <v/>
      </c>
      <c r="AH35" s="134" t="str">
        <f t="shared" si="8"/>
        <v/>
      </c>
      <c r="AI35" s="5"/>
      <c r="AJ35" s="31"/>
    </row>
    <row r="36" spans="2:36" s="131" customFormat="1" ht="13">
      <c r="B36" s="31" t="str">
        <f t="shared" si="2"/>
        <v/>
      </c>
      <c r="C36" s="130" t="str">
        <f t="shared" si="3"/>
        <v/>
      </c>
      <c r="E36" s="31">
        <v>16</v>
      </c>
      <c r="F36" s="31" t="str">
        <f t="shared" si="4"/>
        <v/>
      </c>
      <c r="G36" s="5"/>
      <c r="H36" s="5"/>
      <c r="I36" s="5"/>
      <c r="J36" s="5"/>
      <c r="K36" s="4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26"/>
      <c r="AA36" s="5"/>
      <c r="AB36" s="5"/>
      <c r="AC36" s="5"/>
      <c r="AD36" s="133" t="str">
        <f t="shared" si="5"/>
        <v/>
      </c>
      <c r="AE36" s="11" t="str">
        <f t="shared" si="6"/>
        <v/>
      </c>
      <c r="AF36" s="19" t="str">
        <f>UPPER(IF($W36="","",IF(COUNTIF($AF$20:$AF35,$W36)&lt;1,$W36,"")))</f>
        <v/>
      </c>
      <c r="AG36" s="31" t="str">
        <f t="shared" si="7"/>
        <v/>
      </c>
      <c r="AH36" s="134" t="str">
        <f t="shared" si="8"/>
        <v/>
      </c>
      <c r="AI36" s="5"/>
      <c r="AJ36" s="31"/>
    </row>
    <row r="37" spans="2:36" s="131" customFormat="1">
      <c r="B37" s="31" t="str">
        <f t="shared" si="2"/>
        <v/>
      </c>
      <c r="C37" s="130" t="str">
        <f t="shared" si="3"/>
        <v/>
      </c>
      <c r="D37" s="146"/>
      <c r="E37" s="31">
        <v>17</v>
      </c>
      <c r="F37" s="31" t="str">
        <f t="shared" si="4"/>
        <v/>
      </c>
      <c r="G37" s="5"/>
      <c r="H37" s="5"/>
      <c r="I37" s="5"/>
      <c r="J37" s="5"/>
      <c r="K37" s="4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26"/>
      <c r="AA37" s="5"/>
      <c r="AB37" s="5"/>
      <c r="AC37" s="5"/>
      <c r="AD37" s="133" t="str">
        <f t="shared" si="5"/>
        <v/>
      </c>
      <c r="AE37" s="11" t="str">
        <f t="shared" si="6"/>
        <v/>
      </c>
      <c r="AF37" s="19" t="str">
        <f>UPPER(IF($W37="","",IF(COUNTIF($AF$20:$AF36,$W37)&lt;1,$W37,"")))</f>
        <v/>
      </c>
      <c r="AG37" s="31" t="str">
        <f t="shared" si="7"/>
        <v/>
      </c>
      <c r="AH37" s="134" t="str">
        <f t="shared" si="8"/>
        <v/>
      </c>
      <c r="AI37" s="5"/>
      <c r="AJ37" s="31"/>
    </row>
    <row r="38" spans="2:36" s="131" customFormat="1">
      <c r="B38" s="31" t="str">
        <f t="shared" si="2"/>
        <v/>
      </c>
      <c r="C38" s="130" t="str">
        <f t="shared" si="3"/>
        <v/>
      </c>
      <c r="D38" s="146"/>
      <c r="E38" s="31">
        <v>18</v>
      </c>
      <c r="F38" s="31" t="str">
        <f t="shared" si="4"/>
        <v/>
      </c>
      <c r="G38" s="5"/>
      <c r="H38" s="5"/>
      <c r="I38" s="5"/>
      <c r="J38" s="5"/>
      <c r="K38" s="4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26"/>
      <c r="AA38" s="5"/>
      <c r="AB38" s="5"/>
      <c r="AC38" s="5"/>
      <c r="AD38" s="133" t="str">
        <f t="shared" si="5"/>
        <v/>
      </c>
      <c r="AE38" s="11" t="str">
        <f t="shared" si="6"/>
        <v/>
      </c>
      <c r="AF38" s="19" t="str">
        <f>UPPER(IF($W38="","",IF(COUNTIF($AF$20:$AF37,$W38)&lt;1,$W38,"")))</f>
        <v/>
      </c>
      <c r="AG38" s="31" t="str">
        <f t="shared" si="7"/>
        <v/>
      </c>
      <c r="AH38" s="134" t="str">
        <f t="shared" si="8"/>
        <v/>
      </c>
      <c r="AI38" s="5"/>
      <c r="AJ38" s="31"/>
    </row>
    <row r="39" spans="2:36" s="131" customFormat="1">
      <c r="B39" s="31" t="str">
        <f t="shared" si="2"/>
        <v/>
      </c>
      <c r="C39" s="130" t="str">
        <f t="shared" si="3"/>
        <v/>
      </c>
      <c r="D39" s="146"/>
      <c r="E39" s="31">
        <v>19</v>
      </c>
      <c r="F39" s="31" t="str">
        <f t="shared" si="4"/>
        <v/>
      </c>
      <c r="G39" s="5"/>
      <c r="H39" s="5"/>
      <c r="I39" s="5"/>
      <c r="J39" s="5"/>
      <c r="K39" s="4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26"/>
      <c r="AA39" s="5"/>
      <c r="AB39" s="5"/>
      <c r="AC39" s="5"/>
      <c r="AD39" s="133" t="str">
        <f t="shared" si="5"/>
        <v/>
      </c>
      <c r="AE39" s="11" t="str">
        <f t="shared" si="6"/>
        <v/>
      </c>
      <c r="AF39" s="19" t="str">
        <f>UPPER(IF($W39="","",IF(COUNTIF($AF$20:$AF38,$W39)&lt;1,$W39,"")))</f>
        <v/>
      </c>
      <c r="AG39" s="31" t="str">
        <f t="shared" si="7"/>
        <v/>
      </c>
      <c r="AH39" s="134" t="str">
        <f t="shared" si="8"/>
        <v/>
      </c>
      <c r="AI39" s="5"/>
      <c r="AJ39" s="31"/>
    </row>
    <row r="40" spans="2:36" s="131" customFormat="1">
      <c r="B40" s="31" t="str">
        <f t="shared" si="2"/>
        <v/>
      </c>
      <c r="C40" s="130" t="str">
        <f t="shared" si="3"/>
        <v/>
      </c>
      <c r="D40" s="146"/>
      <c r="E40" s="31">
        <v>20</v>
      </c>
      <c r="F40" s="31" t="str">
        <f t="shared" si="4"/>
        <v/>
      </c>
      <c r="G40" s="5"/>
      <c r="H40" s="5"/>
      <c r="I40" s="5"/>
      <c r="J40" s="5"/>
      <c r="K40" s="4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26"/>
      <c r="AA40" s="5"/>
      <c r="AB40" s="5"/>
      <c r="AC40" s="5"/>
      <c r="AD40" s="133" t="str">
        <f t="shared" si="5"/>
        <v/>
      </c>
      <c r="AE40" s="11" t="str">
        <f t="shared" si="6"/>
        <v/>
      </c>
      <c r="AF40" s="19" t="str">
        <f>UPPER(IF($W40="","",IF(COUNTIF($AF$20:$AF39,$W40)&lt;1,$W40,"")))</f>
        <v/>
      </c>
      <c r="AG40" s="31" t="str">
        <f t="shared" si="7"/>
        <v/>
      </c>
      <c r="AH40" s="134" t="str">
        <f t="shared" si="8"/>
        <v/>
      </c>
      <c r="AI40" s="5"/>
      <c r="AJ40" s="31"/>
    </row>
    <row r="41" spans="2:36" s="131" customFormat="1">
      <c r="B41" s="31" t="str">
        <f t="shared" si="2"/>
        <v/>
      </c>
      <c r="C41" s="130" t="str">
        <f t="shared" si="3"/>
        <v/>
      </c>
      <c r="D41" s="146"/>
      <c r="E41" s="31">
        <v>21</v>
      </c>
      <c r="F41" s="31" t="str">
        <f t="shared" si="4"/>
        <v/>
      </c>
      <c r="G41" s="5"/>
      <c r="H41" s="5"/>
      <c r="I41" s="5"/>
      <c r="J41" s="5"/>
      <c r="K41" s="4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26"/>
      <c r="AA41" s="5"/>
      <c r="AB41" s="5"/>
      <c r="AC41" s="5"/>
      <c r="AD41" s="133" t="str">
        <f t="shared" si="5"/>
        <v/>
      </c>
      <c r="AE41" s="11" t="str">
        <f t="shared" si="6"/>
        <v/>
      </c>
      <c r="AF41" s="19" t="str">
        <f>UPPER(IF($W41="","",IF(COUNTIF($AF$20:$AF40,$W41)&lt;1,$W41,"")))</f>
        <v/>
      </c>
      <c r="AG41" s="31" t="str">
        <f t="shared" si="7"/>
        <v/>
      </c>
      <c r="AH41" s="134" t="str">
        <f t="shared" si="8"/>
        <v/>
      </c>
      <c r="AI41" s="5"/>
      <c r="AJ41" s="31"/>
    </row>
    <row r="42" spans="2:36" s="131" customFormat="1">
      <c r="B42" s="31" t="str">
        <f t="shared" si="2"/>
        <v/>
      </c>
      <c r="C42" s="130" t="str">
        <f t="shared" si="3"/>
        <v/>
      </c>
      <c r="D42" s="146"/>
      <c r="E42" s="31">
        <v>22</v>
      </c>
      <c r="F42" s="31" t="str">
        <f t="shared" si="4"/>
        <v/>
      </c>
      <c r="G42" s="5"/>
      <c r="H42" s="5"/>
      <c r="I42" s="5"/>
      <c r="J42" s="5"/>
      <c r="K42" s="4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26"/>
      <c r="AA42" s="5"/>
      <c r="AB42" s="5"/>
      <c r="AC42" s="5"/>
      <c r="AD42" s="133" t="str">
        <f t="shared" si="5"/>
        <v/>
      </c>
      <c r="AE42" s="11" t="str">
        <f t="shared" si="6"/>
        <v/>
      </c>
      <c r="AF42" s="19" t="str">
        <f>UPPER(IF($W42="","",IF(COUNTIF($AF$20:$AF41,$W42)&lt;1,$W42,"")))</f>
        <v/>
      </c>
      <c r="AG42" s="31" t="str">
        <f t="shared" si="7"/>
        <v/>
      </c>
      <c r="AH42" s="134" t="str">
        <f t="shared" si="8"/>
        <v/>
      </c>
      <c r="AI42" s="5"/>
      <c r="AJ42" s="31"/>
    </row>
    <row r="43" spans="2:36" s="131" customFormat="1" ht="13">
      <c r="B43" s="31" t="str">
        <f t="shared" si="2"/>
        <v/>
      </c>
      <c r="C43" s="130" t="str">
        <f t="shared" si="3"/>
        <v/>
      </c>
      <c r="E43" s="31">
        <v>23</v>
      </c>
      <c r="F43" s="31" t="str">
        <f t="shared" si="4"/>
        <v/>
      </c>
      <c r="G43" s="5"/>
      <c r="H43" s="5"/>
      <c r="I43" s="5"/>
      <c r="J43" s="5"/>
      <c r="K43" s="4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26"/>
      <c r="AA43" s="5"/>
      <c r="AB43" s="5"/>
      <c r="AC43" s="5"/>
      <c r="AD43" s="133" t="str">
        <f t="shared" si="5"/>
        <v/>
      </c>
      <c r="AE43" s="11" t="str">
        <f t="shared" si="6"/>
        <v/>
      </c>
      <c r="AF43" s="19" t="str">
        <f>UPPER(IF($W43="","",IF(COUNTIF($AF$20:$AF42,$W43)&lt;1,$W43,"")))</f>
        <v/>
      </c>
      <c r="AG43" s="31" t="str">
        <f t="shared" si="7"/>
        <v/>
      </c>
      <c r="AH43" s="134" t="str">
        <f t="shared" si="8"/>
        <v/>
      </c>
      <c r="AI43" s="5"/>
      <c r="AJ43" s="31"/>
    </row>
    <row r="44" spans="2:36" s="131" customFormat="1">
      <c r="B44" s="31" t="str">
        <f t="shared" si="2"/>
        <v/>
      </c>
      <c r="C44" s="130" t="str">
        <f t="shared" si="3"/>
        <v/>
      </c>
      <c r="D44" s="146"/>
      <c r="E44" s="31">
        <v>24</v>
      </c>
      <c r="F44" s="31" t="str">
        <f t="shared" si="4"/>
        <v/>
      </c>
      <c r="G44" s="5"/>
      <c r="H44" s="5"/>
      <c r="I44" s="5"/>
      <c r="J44" s="5"/>
      <c r="K44" s="4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26"/>
      <c r="AA44" s="5"/>
      <c r="AB44" s="5"/>
      <c r="AC44" s="5"/>
      <c r="AD44" s="133" t="str">
        <f t="shared" si="5"/>
        <v/>
      </c>
      <c r="AE44" s="11" t="str">
        <f t="shared" si="6"/>
        <v/>
      </c>
      <c r="AF44" s="19" t="str">
        <f>UPPER(IF($W44="","",IF(COUNTIF($AF$20:$AF43,$W44)&lt;1,$W44,"")))</f>
        <v/>
      </c>
      <c r="AG44" s="31" t="str">
        <f t="shared" si="7"/>
        <v/>
      </c>
      <c r="AH44" s="134" t="str">
        <f t="shared" si="8"/>
        <v/>
      </c>
      <c r="AI44" s="5"/>
      <c r="AJ44" s="31"/>
    </row>
    <row r="45" spans="2:36" s="131" customFormat="1" ht="13">
      <c r="B45" s="31" t="str">
        <f t="shared" si="2"/>
        <v/>
      </c>
      <c r="C45" s="130" t="str">
        <f t="shared" si="3"/>
        <v/>
      </c>
      <c r="E45" s="31">
        <v>25</v>
      </c>
      <c r="F45" s="31" t="str">
        <f t="shared" si="4"/>
        <v/>
      </c>
      <c r="G45" s="5"/>
      <c r="H45" s="5"/>
      <c r="I45" s="5"/>
      <c r="J45" s="5"/>
      <c r="K45" s="4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26"/>
      <c r="AA45" s="5"/>
      <c r="AB45" s="5"/>
      <c r="AC45" s="5"/>
      <c r="AD45" s="133" t="str">
        <f t="shared" si="5"/>
        <v/>
      </c>
      <c r="AE45" s="11" t="str">
        <f t="shared" si="6"/>
        <v/>
      </c>
      <c r="AF45" s="19" t="str">
        <f>UPPER(IF($W45="","",IF(COUNTIF($AF$20:$AF44,$W45)&lt;1,$W45,"")))</f>
        <v/>
      </c>
      <c r="AG45" s="31" t="str">
        <f t="shared" si="7"/>
        <v/>
      </c>
      <c r="AH45" s="134" t="str">
        <f t="shared" si="8"/>
        <v/>
      </c>
      <c r="AI45" s="5"/>
      <c r="AJ45" s="31"/>
    </row>
    <row r="46" spans="2:36" s="131" customFormat="1">
      <c r="B46" s="31" t="str">
        <f t="shared" si="2"/>
        <v/>
      </c>
      <c r="C46" s="130" t="str">
        <f t="shared" si="3"/>
        <v/>
      </c>
      <c r="D46" s="146"/>
      <c r="E46" s="31">
        <v>26</v>
      </c>
      <c r="F46" s="31" t="str">
        <f t="shared" si="4"/>
        <v/>
      </c>
      <c r="G46" s="5"/>
      <c r="H46" s="5"/>
      <c r="I46" s="5"/>
      <c r="J46" s="5"/>
      <c r="K46" s="4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26"/>
      <c r="AA46" s="5"/>
      <c r="AB46" s="5"/>
      <c r="AC46" s="5"/>
      <c r="AD46" s="133" t="str">
        <f t="shared" si="5"/>
        <v/>
      </c>
      <c r="AE46" s="11" t="str">
        <f t="shared" si="6"/>
        <v/>
      </c>
      <c r="AF46" s="19" t="str">
        <f>UPPER(IF($W46="","",IF(COUNTIF($AF$20:$AF45,$W46)&lt;1,$W46,"")))</f>
        <v/>
      </c>
      <c r="AG46" s="31" t="str">
        <f t="shared" si="7"/>
        <v/>
      </c>
      <c r="AH46" s="134" t="str">
        <f t="shared" si="8"/>
        <v/>
      </c>
      <c r="AI46" s="5"/>
      <c r="AJ46" s="31"/>
    </row>
    <row r="47" spans="2:36" s="131" customFormat="1" ht="13">
      <c r="B47" s="31" t="str">
        <f t="shared" si="2"/>
        <v/>
      </c>
      <c r="C47" s="130" t="str">
        <f t="shared" si="3"/>
        <v/>
      </c>
      <c r="E47" s="31">
        <v>27</v>
      </c>
      <c r="F47" s="31" t="str">
        <f t="shared" si="4"/>
        <v/>
      </c>
      <c r="G47" s="5"/>
      <c r="H47" s="5"/>
      <c r="I47" s="5"/>
      <c r="J47" s="5"/>
      <c r="K47" s="4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26"/>
      <c r="AA47" s="5"/>
      <c r="AB47" s="5"/>
      <c r="AC47" s="5"/>
      <c r="AD47" s="133" t="str">
        <f t="shared" si="5"/>
        <v/>
      </c>
      <c r="AE47" s="11" t="str">
        <f t="shared" si="6"/>
        <v/>
      </c>
      <c r="AF47" s="19" t="str">
        <f>UPPER(IF($W47="","",IF(COUNTIF($AF$20:$AF46,$W47)&lt;1,$W47,"")))</f>
        <v/>
      </c>
      <c r="AG47" s="31" t="str">
        <f t="shared" si="7"/>
        <v/>
      </c>
      <c r="AH47" s="134" t="str">
        <f t="shared" si="8"/>
        <v/>
      </c>
      <c r="AI47" s="5"/>
      <c r="AJ47" s="31"/>
    </row>
    <row r="48" spans="2:36" s="131" customFormat="1">
      <c r="B48" s="31" t="str">
        <f t="shared" si="2"/>
        <v/>
      </c>
      <c r="C48" s="130" t="str">
        <f t="shared" si="3"/>
        <v/>
      </c>
      <c r="D48" s="146"/>
      <c r="E48" s="31">
        <v>28</v>
      </c>
      <c r="F48" s="31" t="str">
        <f t="shared" si="4"/>
        <v/>
      </c>
      <c r="G48" s="5"/>
      <c r="H48" s="5"/>
      <c r="I48" s="5"/>
      <c r="J48" s="5"/>
      <c r="K48" s="4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26"/>
      <c r="AA48" s="5"/>
      <c r="AB48" s="5"/>
      <c r="AC48" s="5"/>
      <c r="AD48" s="133" t="str">
        <f t="shared" si="5"/>
        <v/>
      </c>
      <c r="AE48" s="11" t="str">
        <f t="shared" si="6"/>
        <v/>
      </c>
      <c r="AF48" s="19" t="str">
        <f>UPPER(IF($W48="","",IF(COUNTIF($AF$20:$AF47,$W48)&lt;1,$W48,"")))</f>
        <v/>
      </c>
      <c r="AG48" s="31" t="str">
        <f t="shared" si="7"/>
        <v/>
      </c>
      <c r="AH48" s="134" t="str">
        <f t="shared" si="8"/>
        <v/>
      </c>
      <c r="AI48" s="5"/>
      <c r="AJ48" s="31"/>
    </row>
    <row r="49" spans="2:36" s="131" customFormat="1" ht="13">
      <c r="B49" s="31" t="str">
        <f t="shared" si="2"/>
        <v/>
      </c>
      <c r="C49" s="130" t="str">
        <f t="shared" si="3"/>
        <v/>
      </c>
      <c r="E49" s="31">
        <v>29</v>
      </c>
      <c r="F49" s="31" t="str">
        <f t="shared" si="4"/>
        <v/>
      </c>
      <c r="G49" s="5"/>
      <c r="H49" s="5"/>
      <c r="I49" s="5"/>
      <c r="J49" s="5"/>
      <c r="K49" s="4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26"/>
      <c r="AA49" s="5"/>
      <c r="AB49" s="5"/>
      <c r="AC49" s="5"/>
      <c r="AD49" s="133" t="str">
        <f t="shared" si="5"/>
        <v/>
      </c>
      <c r="AE49" s="11" t="str">
        <f t="shared" si="6"/>
        <v/>
      </c>
      <c r="AF49" s="19" t="str">
        <f>UPPER(IF($W49="","",IF(COUNTIF($AF$20:$AF48,$W49)&lt;1,$W49,"")))</f>
        <v/>
      </c>
      <c r="AG49" s="31" t="str">
        <f t="shared" si="7"/>
        <v/>
      </c>
      <c r="AH49" s="134" t="str">
        <f t="shared" si="8"/>
        <v/>
      </c>
      <c r="AI49" s="5"/>
      <c r="AJ49" s="31"/>
    </row>
    <row r="50" spans="2:36" s="131" customFormat="1">
      <c r="B50" s="31" t="str">
        <f t="shared" si="2"/>
        <v/>
      </c>
      <c r="C50" s="130" t="str">
        <f t="shared" si="3"/>
        <v/>
      </c>
      <c r="D50" s="146"/>
      <c r="E50" s="31">
        <v>30</v>
      </c>
      <c r="F50" s="31" t="str">
        <f t="shared" si="4"/>
        <v/>
      </c>
      <c r="G50" s="5"/>
      <c r="H50" s="5"/>
      <c r="I50" s="5"/>
      <c r="J50" s="5"/>
      <c r="K50" s="4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26"/>
      <c r="AA50" s="5"/>
      <c r="AB50" s="5"/>
      <c r="AC50" s="5"/>
      <c r="AD50" s="133" t="str">
        <f t="shared" si="5"/>
        <v/>
      </c>
      <c r="AE50" s="11" t="str">
        <f t="shared" si="6"/>
        <v/>
      </c>
      <c r="AF50" s="19" t="str">
        <f>UPPER(IF($W50="","",IF(COUNTIF($AF$20:$AF49,$W50)&lt;1,$W50,"")))</f>
        <v/>
      </c>
      <c r="AG50" s="31" t="str">
        <f t="shared" si="7"/>
        <v/>
      </c>
      <c r="AH50" s="134" t="str">
        <f t="shared" si="8"/>
        <v/>
      </c>
      <c r="AI50" s="5"/>
      <c r="AJ50" s="31"/>
    </row>
    <row r="51" spans="2:36" s="131" customFormat="1" ht="13">
      <c r="B51" s="31" t="str">
        <f t="shared" si="2"/>
        <v/>
      </c>
      <c r="C51" s="130" t="str">
        <f t="shared" si="3"/>
        <v/>
      </c>
      <c r="E51" s="31">
        <v>31</v>
      </c>
      <c r="F51" s="31" t="str">
        <f t="shared" si="4"/>
        <v/>
      </c>
      <c r="G51" s="5"/>
      <c r="H51" s="5"/>
      <c r="I51" s="5"/>
      <c r="J51" s="5"/>
      <c r="K51" s="4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26"/>
      <c r="AA51" s="5"/>
      <c r="AB51" s="5"/>
      <c r="AC51" s="5"/>
      <c r="AD51" s="133" t="str">
        <f t="shared" si="5"/>
        <v/>
      </c>
      <c r="AE51" s="11" t="str">
        <f t="shared" si="6"/>
        <v/>
      </c>
      <c r="AF51" s="19" t="str">
        <f>UPPER(IF($W51="","",IF(COUNTIF($AF$20:$AF50,$W51)&lt;1,$W51,"")))</f>
        <v/>
      </c>
      <c r="AG51" s="31" t="str">
        <f t="shared" si="7"/>
        <v/>
      </c>
      <c r="AH51" s="134" t="str">
        <f t="shared" si="8"/>
        <v/>
      </c>
      <c r="AI51" s="5"/>
      <c r="AJ51" s="31"/>
    </row>
    <row r="52" spans="2:36" s="131" customFormat="1" ht="13">
      <c r="B52" s="31" t="str">
        <f t="shared" si="2"/>
        <v/>
      </c>
      <c r="C52" s="130" t="str">
        <f t="shared" si="3"/>
        <v/>
      </c>
      <c r="D52" s="149"/>
      <c r="E52" s="31">
        <v>32</v>
      </c>
      <c r="F52" s="31" t="str">
        <f t="shared" si="4"/>
        <v/>
      </c>
      <c r="G52" s="5"/>
      <c r="H52" s="5"/>
      <c r="I52" s="5"/>
      <c r="J52" s="5"/>
      <c r="K52" s="4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26"/>
      <c r="AA52" s="5"/>
      <c r="AB52" s="5"/>
      <c r="AC52" s="5"/>
      <c r="AD52" s="133" t="str">
        <f t="shared" si="5"/>
        <v/>
      </c>
      <c r="AE52" s="11" t="str">
        <f t="shared" si="6"/>
        <v/>
      </c>
      <c r="AF52" s="19" t="str">
        <f>UPPER(IF($W52="","",IF(COUNTIF($AF$20:$AF51,$W52)&lt;1,$W52,"")))</f>
        <v/>
      </c>
      <c r="AG52" s="31" t="str">
        <f t="shared" si="7"/>
        <v/>
      </c>
      <c r="AH52" s="134" t="str">
        <f t="shared" si="8"/>
        <v/>
      </c>
      <c r="AI52" s="5"/>
      <c r="AJ52" s="31"/>
    </row>
    <row r="53" spans="2:36" s="131" customFormat="1" ht="13">
      <c r="B53" s="31" t="str">
        <f t="shared" si="2"/>
        <v/>
      </c>
      <c r="C53" s="130" t="str">
        <f t="shared" si="3"/>
        <v/>
      </c>
      <c r="D53" s="149"/>
      <c r="E53" s="31">
        <v>33</v>
      </c>
      <c r="F53" s="31" t="str">
        <f t="shared" si="4"/>
        <v/>
      </c>
      <c r="G53" s="5"/>
      <c r="H53" s="5"/>
      <c r="I53" s="5"/>
      <c r="J53" s="5"/>
      <c r="K53" s="4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26"/>
      <c r="AA53" s="5"/>
      <c r="AB53" s="5"/>
      <c r="AC53" s="5"/>
      <c r="AD53" s="133" t="str">
        <f t="shared" si="5"/>
        <v/>
      </c>
      <c r="AE53" s="11" t="str">
        <f t="shared" si="6"/>
        <v/>
      </c>
      <c r="AF53" s="19" t="str">
        <f>UPPER(IF($W53="","",IF(COUNTIF($AF$20:$AF52,$W53)&lt;1,$W53,"")))</f>
        <v/>
      </c>
      <c r="AG53" s="31" t="str">
        <f t="shared" si="7"/>
        <v/>
      </c>
      <c r="AH53" s="134" t="str">
        <f t="shared" si="8"/>
        <v/>
      </c>
      <c r="AI53" s="5"/>
      <c r="AJ53" s="31"/>
    </row>
    <row r="54" spans="2:36" s="131" customFormat="1" ht="13">
      <c r="B54" s="31" t="str">
        <f t="shared" si="2"/>
        <v/>
      </c>
      <c r="C54" s="130" t="str">
        <f t="shared" si="3"/>
        <v/>
      </c>
      <c r="D54" s="149"/>
      <c r="E54" s="31">
        <v>34</v>
      </c>
      <c r="F54" s="31" t="str">
        <f t="shared" si="4"/>
        <v/>
      </c>
      <c r="G54" s="5"/>
      <c r="H54" s="5"/>
      <c r="I54" s="5"/>
      <c r="J54" s="5"/>
      <c r="K54" s="4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26"/>
      <c r="AA54" s="5"/>
      <c r="AB54" s="5"/>
      <c r="AC54" s="5"/>
      <c r="AD54" s="133" t="str">
        <f t="shared" si="5"/>
        <v/>
      </c>
      <c r="AE54" s="11" t="str">
        <f t="shared" si="6"/>
        <v/>
      </c>
      <c r="AF54" s="19" t="str">
        <f>UPPER(IF($W54="","",IF(COUNTIF($AF$20:$AF53,$W54)&lt;1,$W54,"")))</f>
        <v/>
      </c>
      <c r="AG54" s="31" t="str">
        <f t="shared" si="7"/>
        <v/>
      </c>
      <c r="AH54" s="134" t="str">
        <f t="shared" si="8"/>
        <v/>
      </c>
      <c r="AI54" s="5"/>
      <c r="AJ54" s="31"/>
    </row>
    <row r="55" spans="2:36" s="131" customFormat="1" ht="13">
      <c r="B55" s="31" t="str">
        <f t="shared" si="2"/>
        <v/>
      </c>
      <c r="C55" s="130" t="str">
        <f t="shared" si="3"/>
        <v/>
      </c>
      <c r="D55" s="149"/>
      <c r="E55" s="31">
        <v>35</v>
      </c>
      <c r="F55" s="31" t="str">
        <f t="shared" si="4"/>
        <v/>
      </c>
      <c r="G55" s="5"/>
      <c r="H55" s="5"/>
      <c r="I55" s="5"/>
      <c r="J55" s="5"/>
      <c r="K55" s="4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26"/>
      <c r="AA55" s="5"/>
      <c r="AB55" s="5"/>
      <c r="AC55" s="5"/>
      <c r="AD55" s="133" t="str">
        <f t="shared" si="5"/>
        <v/>
      </c>
      <c r="AE55" s="11" t="str">
        <f t="shared" si="6"/>
        <v/>
      </c>
      <c r="AF55" s="19" t="str">
        <f>UPPER(IF($W55="","",IF(COUNTIF($AF$20:$AF54,$W55)&lt;1,$W55,"")))</f>
        <v/>
      </c>
      <c r="AG55" s="31" t="str">
        <f t="shared" si="7"/>
        <v/>
      </c>
      <c r="AH55" s="134" t="str">
        <f t="shared" si="8"/>
        <v/>
      </c>
      <c r="AI55" s="5"/>
      <c r="AJ55" s="31"/>
    </row>
    <row r="56" spans="2:36" s="131" customFormat="1" ht="13">
      <c r="B56" s="31" t="str">
        <f t="shared" si="2"/>
        <v/>
      </c>
      <c r="C56" s="130" t="str">
        <f t="shared" si="3"/>
        <v/>
      </c>
      <c r="D56" s="149"/>
      <c r="E56" s="31">
        <v>36</v>
      </c>
      <c r="F56" s="31" t="str">
        <f t="shared" si="4"/>
        <v/>
      </c>
      <c r="G56" s="5"/>
      <c r="H56" s="5"/>
      <c r="I56" s="5"/>
      <c r="J56" s="5"/>
      <c r="K56" s="4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26"/>
      <c r="AA56" s="5"/>
      <c r="AB56" s="5"/>
      <c r="AC56" s="5"/>
      <c r="AD56" s="133" t="str">
        <f t="shared" si="5"/>
        <v/>
      </c>
      <c r="AE56" s="11" t="str">
        <f t="shared" si="6"/>
        <v/>
      </c>
      <c r="AF56" s="19" t="str">
        <f>UPPER(IF($W56="","",IF(COUNTIF($AF$20:$AF55,$W56)&lt;1,$W56,"")))</f>
        <v/>
      </c>
      <c r="AG56" s="31" t="str">
        <f t="shared" si="7"/>
        <v/>
      </c>
      <c r="AH56" s="134" t="str">
        <f t="shared" si="8"/>
        <v/>
      </c>
      <c r="AI56" s="5"/>
      <c r="AJ56" s="31"/>
    </row>
    <row r="57" spans="2:36" s="131" customFormat="1" ht="13">
      <c r="B57" s="31" t="str">
        <f t="shared" si="2"/>
        <v/>
      </c>
      <c r="C57" s="130" t="str">
        <f t="shared" si="3"/>
        <v/>
      </c>
      <c r="D57" s="149"/>
      <c r="E57" s="31">
        <v>37</v>
      </c>
      <c r="F57" s="31" t="str">
        <f t="shared" si="4"/>
        <v/>
      </c>
      <c r="G57" s="5"/>
      <c r="H57" s="5"/>
      <c r="I57" s="5"/>
      <c r="J57" s="5"/>
      <c r="K57" s="4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26"/>
      <c r="AA57" s="5"/>
      <c r="AB57" s="5"/>
      <c r="AC57" s="5"/>
      <c r="AD57" s="133" t="str">
        <f t="shared" si="5"/>
        <v/>
      </c>
      <c r="AE57" s="11" t="str">
        <f t="shared" si="6"/>
        <v/>
      </c>
      <c r="AF57" s="19" t="str">
        <f>UPPER(IF($W57="","",IF(COUNTIF($AF$20:$AF56,$W57)&lt;1,$W57,"")))</f>
        <v/>
      </c>
      <c r="AG57" s="31" t="str">
        <f t="shared" si="7"/>
        <v/>
      </c>
      <c r="AH57" s="134" t="str">
        <f t="shared" si="8"/>
        <v/>
      </c>
      <c r="AI57" s="5"/>
      <c r="AJ57" s="31"/>
    </row>
    <row r="58" spans="2:36" s="131" customFormat="1" ht="13">
      <c r="B58" s="31" t="str">
        <f t="shared" si="2"/>
        <v/>
      </c>
      <c r="C58" s="130" t="str">
        <f t="shared" si="3"/>
        <v/>
      </c>
      <c r="D58" s="143"/>
      <c r="E58" s="31">
        <v>38</v>
      </c>
      <c r="F58" s="31" t="str">
        <f t="shared" si="4"/>
        <v/>
      </c>
      <c r="G58" s="5"/>
      <c r="H58" s="5"/>
      <c r="I58" s="5"/>
      <c r="J58" s="5"/>
      <c r="K58" s="4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26"/>
      <c r="AA58" s="5"/>
      <c r="AB58" s="5"/>
      <c r="AC58" s="5"/>
      <c r="AD58" s="133" t="str">
        <f t="shared" si="5"/>
        <v/>
      </c>
      <c r="AE58" s="11" t="str">
        <f t="shared" si="6"/>
        <v/>
      </c>
      <c r="AF58" s="19" t="str">
        <f>UPPER(IF($W58="","",IF(COUNTIF($AF$20:$AF57,$W58)&lt;1,$W58,"")))</f>
        <v/>
      </c>
      <c r="AG58" s="31" t="str">
        <f t="shared" si="7"/>
        <v/>
      </c>
      <c r="AH58" s="134" t="str">
        <f t="shared" si="8"/>
        <v/>
      </c>
      <c r="AI58" s="5"/>
      <c r="AJ58" s="31"/>
    </row>
    <row r="59" spans="2:36" s="131" customFormat="1" ht="13">
      <c r="B59" s="31" t="str">
        <f t="shared" si="2"/>
        <v/>
      </c>
      <c r="C59" s="130" t="str">
        <f t="shared" si="3"/>
        <v/>
      </c>
      <c r="D59" s="149"/>
      <c r="E59" s="31">
        <v>39</v>
      </c>
      <c r="F59" s="31" t="str">
        <f t="shared" si="4"/>
        <v/>
      </c>
      <c r="G59" s="5"/>
      <c r="H59" s="5"/>
      <c r="I59" s="5"/>
      <c r="J59" s="5"/>
      <c r="K59" s="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26"/>
      <c r="AA59" s="5"/>
      <c r="AB59" s="5"/>
      <c r="AC59" s="5"/>
      <c r="AD59" s="133" t="str">
        <f t="shared" si="5"/>
        <v/>
      </c>
      <c r="AE59" s="11" t="str">
        <f t="shared" si="6"/>
        <v/>
      </c>
      <c r="AF59" s="19" t="str">
        <f>UPPER(IF($W59="","",IF(COUNTIF($AF$20:$AF58,$W59)&lt;1,$W59,"")))</f>
        <v/>
      </c>
      <c r="AG59" s="31" t="str">
        <f t="shared" si="7"/>
        <v/>
      </c>
      <c r="AH59" s="134" t="str">
        <f t="shared" si="8"/>
        <v/>
      </c>
      <c r="AI59" s="5"/>
      <c r="AJ59" s="31"/>
    </row>
    <row r="60" spans="2:36" s="131" customFormat="1" ht="13">
      <c r="B60" s="31" t="str">
        <f t="shared" si="2"/>
        <v/>
      </c>
      <c r="C60" s="130" t="str">
        <f t="shared" si="3"/>
        <v/>
      </c>
      <c r="D60" s="143"/>
      <c r="E60" s="31">
        <v>40</v>
      </c>
      <c r="F60" s="31" t="str">
        <f t="shared" si="4"/>
        <v/>
      </c>
      <c r="G60" s="5"/>
      <c r="H60" s="5"/>
      <c r="I60" s="5"/>
      <c r="J60" s="5"/>
      <c r="K60" s="4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26"/>
      <c r="AA60" s="5"/>
      <c r="AB60" s="5"/>
      <c r="AC60" s="5"/>
      <c r="AD60" s="133" t="str">
        <f t="shared" si="5"/>
        <v/>
      </c>
      <c r="AE60" s="11" t="str">
        <f t="shared" si="6"/>
        <v/>
      </c>
      <c r="AF60" s="19" t="str">
        <f>UPPER(IF($W60="","",IF(COUNTIF($AF$20:$AF59,$W60)&lt;1,$W60,"")))</f>
        <v/>
      </c>
      <c r="AG60" s="31" t="str">
        <f t="shared" si="7"/>
        <v/>
      </c>
      <c r="AH60" s="134" t="str">
        <f t="shared" si="8"/>
        <v/>
      </c>
      <c r="AI60" s="5"/>
      <c r="AJ60" s="31"/>
    </row>
    <row r="61" spans="2:36" s="131" customFormat="1" ht="13">
      <c r="B61" s="31" t="str">
        <f t="shared" si="2"/>
        <v/>
      </c>
      <c r="C61" s="130" t="str">
        <f t="shared" si="3"/>
        <v/>
      </c>
      <c r="D61" s="149"/>
      <c r="E61" s="31">
        <v>41</v>
      </c>
      <c r="F61" s="31" t="str">
        <f t="shared" si="4"/>
        <v/>
      </c>
      <c r="G61" s="5"/>
      <c r="H61" s="5"/>
      <c r="I61" s="5"/>
      <c r="J61" s="5"/>
      <c r="K61" s="4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26"/>
      <c r="AA61" s="5"/>
      <c r="AB61" s="5"/>
      <c r="AC61" s="5"/>
      <c r="AD61" s="133" t="str">
        <f t="shared" si="5"/>
        <v/>
      </c>
      <c r="AE61" s="11" t="str">
        <f t="shared" si="6"/>
        <v/>
      </c>
      <c r="AF61" s="19" t="str">
        <f>UPPER(IF($W61="","",IF(COUNTIF($AF$20:$AF60,$W61)&lt;1,$W61,"")))</f>
        <v/>
      </c>
      <c r="AG61" s="31" t="str">
        <f t="shared" si="7"/>
        <v/>
      </c>
      <c r="AH61" s="134" t="str">
        <f t="shared" si="8"/>
        <v/>
      </c>
      <c r="AI61" s="5"/>
      <c r="AJ61" s="31"/>
    </row>
    <row r="62" spans="2:36" s="131" customFormat="1" ht="13">
      <c r="B62" s="31" t="str">
        <f t="shared" si="2"/>
        <v/>
      </c>
      <c r="C62" s="130" t="str">
        <f t="shared" si="3"/>
        <v/>
      </c>
      <c r="D62" s="143"/>
      <c r="E62" s="31">
        <v>42</v>
      </c>
      <c r="F62" s="31" t="str">
        <f t="shared" si="4"/>
        <v/>
      </c>
      <c r="G62" s="5"/>
      <c r="H62" s="5"/>
      <c r="I62" s="5"/>
      <c r="J62" s="5"/>
      <c r="K62" s="4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26"/>
      <c r="AA62" s="5"/>
      <c r="AB62" s="5"/>
      <c r="AC62" s="5"/>
      <c r="AD62" s="133" t="str">
        <f t="shared" si="5"/>
        <v/>
      </c>
      <c r="AE62" s="11" t="str">
        <f t="shared" si="6"/>
        <v/>
      </c>
      <c r="AF62" s="19" t="str">
        <f>UPPER(IF($W62="","",IF(COUNTIF($AF$20:$AF61,$W62)&lt;1,$W62,"")))</f>
        <v/>
      </c>
      <c r="AG62" s="31" t="str">
        <f t="shared" si="7"/>
        <v/>
      </c>
      <c r="AH62" s="134" t="str">
        <f t="shared" si="8"/>
        <v/>
      </c>
      <c r="AI62" s="5"/>
      <c r="AJ62" s="31"/>
    </row>
    <row r="63" spans="2:36" s="131" customFormat="1" ht="13">
      <c r="B63" s="31" t="str">
        <f t="shared" si="2"/>
        <v/>
      </c>
      <c r="C63" s="130" t="str">
        <f t="shared" si="3"/>
        <v/>
      </c>
      <c r="D63" s="149"/>
      <c r="E63" s="31">
        <v>43</v>
      </c>
      <c r="F63" s="31" t="str">
        <f t="shared" si="4"/>
        <v/>
      </c>
      <c r="G63" s="5"/>
      <c r="H63" s="5"/>
      <c r="I63" s="5"/>
      <c r="J63" s="5"/>
      <c r="K63" s="4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26"/>
      <c r="AA63" s="5"/>
      <c r="AB63" s="5"/>
      <c r="AC63" s="5"/>
      <c r="AD63" s="133" t="str">
        <f t="shared" si="5"/>
        <v/>
      </c>
      <c r="AE63" s="11" t="str">
        <f t="shared" si="6"/>
        <v/>
      </c>
      <c r="AF63" s="19" t="str">
        <f>UPPER(IF($W63="","",IF(COUNTIF($AF$20:$AF62,$W63)&lt;1,$W63,"")))</f>
        <v/>
      </c>
      <c r="AG63" s="31" t="str">
        <f t="shared" si="7"/>
        <v/>
      </c>
      <c r="AH63" s="134" t="str">
        <f t="shared" si="8"/>
        <v/>
      </c>
      <c r="AI63" s="5"/>
      <c r="AJ63" s="31"/>
    </row>
    <row r="64" spans="2:36" s="131" customFormat="1" ht="13">
      <c r="B64" s="31" t="str">
        <f t="shared" si="2"/>
        <v/>
      </c>
      <c r="C64" s="130" t="str">
        <f t="shared" si="3"/>
        <v/>
      </c>
      <c r="D64" s="132"/>
      <c r="E64" s="31">
        <v>44</v>
      </c>
      <c r="F64" s="31" t="str">
        <f t="shared" si="4"/>
        <v/>
      </c>
      <c r="G64" s="5"/>
      <c r="H64" s="5"/>
      <c r="I64" s="5"/>
      <c r="J64" s="5"/>
      <c r="K64" s="4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26"/>
      <c r="AA64" s="5"/>
      <c r="AB64" s="5"/>
      <c r="AC64" s="5"/>
      <c r="AD64" s="133" t="str">
        <f t="shared" si="5"/>
        <v/>
      </c>
      <c r="AE64" s="11" t="str">
        <f t="shared" si="6"/>
        <v/>
      </c>
      <c r="AF64" s="19" t="str">
        <f>UPPER(IF($W64="","",IF(COUNTIF($AF$20:$AF63,$W64)&lt;1,$W64,"")))</f>
        <v/>
      </c>
      <c r="AG64" s="31" t="str">
        <f t="shared" si="7"/>
        <v/>
      </c>
      <c r="AH64" s="134" t="str">
        <f t="shared" si="8"/>
        <v/>
      </c>
      <c r="AI64" s="5"/>
      <c r="AJ64" s="31"/>
    </row>
    <row r="65" spans="2:36" s="131" customFormat="1" ht="13">
      <c r="B65" s="31" t="str">
        <f t="shared" si="2"/>
        <v/>
      </c>
      <c r="C65" s="130" t="str">
        <f t="shared" si="3"/>
        <v/>
      </c>
      <c r="D65" s="149"/>
      <c r="E65" s="31">
        <v>45</v>
      </c>
      <c r="F65" s="31" t="str">
        <f t="shared" si="4"/>
        <v/>
      </c>
      <c r="G65" s="5"/>
      <c r="H65" s="5"/>
      <c r="I65" s="5"/>
      <c r="J65" s="5"/>
      <c r="K65" s="4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26"/>
      <c r="AA65" s="5"/>
      <c r="AB65" s="5"/>
      <c r="AC65" s="5"/>
      <c r="AD65" s="133" t="str">
        <f t="shared" si="5"/>
        <v/>
      </c>
      <c r="AE65" s="11" t="str">
        <f t="shared" si="6"/>
        <v/>
      </c>
      <c r="AF65" s="19" t="str">
        <f>UPPER(IF($W65="","",IF(COUNTIF($AF$20:$AF64,$W65)&lt;1,$W65,"")))</f>
        <v/>
      </c>
      <c r="AG65" s="31" t="str">
        <f t="shared" si="7"/>
        <v/>
      </c>
      <c r="AH65" s="134" t="str">
        <f t="shared" si="8"/>
        <v/>
      </c>
      <c r="AI65" s="5"/>
      <c r="AJ65" s="31"/>
    </row>
    <row r="66" spans="2:36" s="131" customFormat="1" ht="13">
      <c r="B66" s="31" t="str">
        <f t="shared" si="2"/>
        <v/>
      </c>
      <c r="C66" s="130" t="str">
        <f t="shared" si="3"/>
        <v/>
      </c>
      <c r="D66" s="149"/>
      <c r="E66" s="31">
        <v>46</v>
      </c>
      <c r="F66" s="31" t="str">
        <f t="shared" si="4"/>
        <v/>
      </c>
      <c r="G66" s="5"/>
      <c r="H66" s="5"/>
      <c r="I66" s="5"/>
      <c r="J66" s="5"/>
      <c r="K66" s="4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26"/>
      <c r="AA66" s="5"/>
      <c r="AB66" s="5"/>
      <c r="AC66" s="5"/>
      <c r="AD66" s="133" t="str">
        <f t="shared" si="5"/>
        <v/>
      </c>
      <c r="AE66" s="11" t="str">
        <f t="shared" si="6"/>
        <v/>
      </c>
      <c r="AF66" s="19" t="str">
        <f>UPPER(IF($W66="","",IF(COUNTIF($AF$20:$AF65,$W66)&lt;1,$W66,"")))</f>
        <v/>
      </c>
      <c r="AG66" s="31" t="str">
        <f t="shared" si="7"/>
        <v/>
      </c>
      <c r="AH66" s="134" t="str">
        <f t="shared" si="8"/>
        <v/>
      </c>
      <c r="AI66" s="5"/>
      <c r="AJ66" s="31"/>
    </row>
    <row r="67" spans="2:36" s="131" customFormat="1" ht="13">
      <c r="B67" s="31" t="str">
        <f t="shared" si="2"/>
        <v/>
      </c>
      <c r="C67" s="130" t="str">
        <f t="shared" si="3"/>
        <v/>
      </c>
      <c r="D67" s="149"/>
      <c r="E67" s="31">
        <v>47</v>
      </c>
      <c r="F67" s="31" t="str">
        <f t="shared" si="4"/>
        <v/>
      </c>
      <c r="G67" s="5"/>
      <c r="H67" s="5"/>
      <c r="I67" s="5"/>
      <c r="J67" s="5"/>
      <c r="K67" s="4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26"/>
      <c r="AA67" s="5"/>
      <c r="AB67" s="5"/>
      <c r="AC67" s="5"/>
      <c r="AD67" s="133" t="str">
        <f t="shared" si="5"/>
        <v/>
      </c>
      <c r="AE67" s="11" t="str">
        <f t="shared" si="6"/>
        <v/>
      </c>
      <c r="AF67" s="19" t="str">
        <f>UPPER(IF($W67="","",IF(COUNTIF($AF$20:$AF66,$W67)&lt;1,$W67,"")))</f>
        <v/>
      </c>
      <c r="AG67" s="31" t="str">
        <f t="shared" si="7"/>
        <v/>
      </c>
      <c r="AH67" s="134" t="str">
        <f t="shared" si="8"/>
        <v/>
      </c>
      <c r="AI67" s="5"/>
      <c r="AJ67" s="31"/>
    </row>
    <row r="68" spans="2:36" s="131" customFormat="1" ht="13">
      <c r="B68" s="31" t="str">
        <f t="shared" si="2"/>
        <v/>
      </c>
      <c r="C68" s="130" t="str">
        <f t="shared" si="3"/>
        <v/>
      </c>
      <c r="D68" s="149"/>
      <c r="E68" s="31">
        <v>48</v>
      </c>
      <c r="F68" s="31" t="str">
        <f t="shared" si="4"/>
        <v/>
      </c>
      <c r="G68" s="5"/>
      <c r="H68" s="5"/>
      <c r="I68" s="5"/>
      <c r="J68" s="5"/>
      <c r="K68" s="4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26"/>
      <c r="AA68" s="5"/>
      <c r="AB68" s="5"/>
      <c r="AC68" s="5"/>
      <c r="AD68" s="133" t="str">
        <f t="shared" si="5"/>
        <v/>
      </c>
      <c r="AE68" s="11" t="str">
        <f t="shared" si="6"/>
        <v/>
      </c>
      <c r="AF68" s="19" t="str">
        <f>UPPER(IF($W68="","",IF(COUNTIF($AF$20:$AF67,$W68)&lt;1,$W68,"")))</f>
        <v/>
      </c>
      <c r="AG68" s="31"/>
      <c r="AH68" s="134" t="str">
        <f t="shared" si="8"/>
        <v/>
      </c>
      <c r="AI68" s="5"/>
      <c r="AJ68" s="31"/>
    </row>
    <row r="69" spans="2:36" s="131" customFormat="1" ht="13">
      <c r="B69" s="31" t="str">
        <f t="shared" si="2"/>
        <v/>
      </c>
      <c r="C69" s="130" t="str">
        <f t="shared" si="3"/>
        <v/>
      </c>
      <c r="D69" s="143"/>
      <c r="E69" s="31">
        <v>49</v>
      </c>
      <c r="F69" s="31" t="str">
        <f t="shared" si="4"/>
        <v/>
      </c>
      <c r="G69" s="5"/>
      <c r="H69" s="5"/>
      <c r="I69" s="5"/>
      <c r="J69" s="5"/>
      <c r="K69" s="4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26"/>
      <c r="AA69" s="5"/>
      <c r="AB69" s="5"/>
      <c r="AC69" s="5"/>
      <c r="AD69" s="133" t="str">
        <f t="shared" si="5"/>
        <v/>
      </c>
      <c r="AE69" s="11" t="str">
        <f t="shared" si="6"/>
        <v/>
      </c>
      <c r="AF69" s="19" t="str">
        <f>UPPER(IF($W69="","",IF(COUNTIF($AF$20:$AF68,$W69)&lt;1,$W69,"")))</f>
        <v/>
      </c>
      <c r="AG69" s="31" t="str">
        <f t="shared" ref="AG69:AG132" si="9">IF(W69="","",IF(COUNTIF(W$21:W$1021,$W69)&lt;4,"每隊最少4人",IF(COUNTIF(W$21:W$1021,W69)&gt;6,"每隊最多6人",COUNTIF(W$21:W$1021,W69))))</f>
        <v/>
      </c>
      <c r="AH69" s="134" t="str">
        <f t="shared" si="8"/>
        <v/>
      </c>
      <c r="AI69" s="5"/>
      <c r="AJ69" s="31"/>
    </row>
    <row r="70" spans="2:36" s="131" customFormat="1" ht="13">
      <c r="B70" s="31" t="str">
        <f t="shared" si="2"/>
        <v/>
      </c>
      <c r="C70" s="130" t="str">
        <f t="shared" si="3"/>
        <v/>
      </c>
      <c r="D70" s="143"/>
      <c r="E70" s="31">
        <v>50</v>
      </c>
      <c r="F70" s="31" t="str">
        <f t="shared" si="4"/>
        <v/>
      </c>
      <c r="G70" s="5"/>
      <c r="H70" s="5"/>
      <c r="I70" s="5"/>
      <c r="J70" s="5"/>
      <c r="K70" s="4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26"/>
      <c r="AA70" s="5"/>
      <c r="AB70" s="5"/>
      <c r="AC70" s="5"/>
      <c r="AD70" s="133" t="str">
        <f t="shared" si="5"/>
        <v/>
      </c>
      <c r="AE70" s="11" t="str">
        <f t="shared" si="6"/>
        <v/>
      </c>
      <c r="AF70" s="19" t="str">
        <f>UPPER(IF($W70="","",IF(COUNTIF($AF$20:$AF69,$W70)&lt;1,$W70,"")))</f>
        <v/>
      </c>
      <c r="AG70" s="31" t="str">
        <f t="shared" si="9"/>
        <v/>
      </c>
      <c r="AH70" s="134" t="str">
        <f t="shared" si="8"/>
        <v/>
      </c>
      <c r="AI70" s="5"/>
      <c r="AJ70" s="31"/>
    </row>
    <row r="71" spans="2:36" s="131" customFormat="1" ht="13">
      <c r="B71" s="31" t="str">
        <f t="shared" si="2"/>
        <v/>
      </c>
      <c r="C71" s="130" t="str">
        <f t="shared" si="3"/>
        <v/>
      </c>
      <c r="D71" s="143"/>
      <c r="E71" s="31">
        <v>51</v>
      </c>
      <c r="F71" s="31" t="str">
        <f t="shared" si="4"/>
        <v/>
      </c>
      <c r="G71" s="5"/>
      <c r="H71" s="5"/>
      <c r="I71" s="5"/>
      <c r="J71" s="5"/>
      <c r="K71" s="4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26"/>
      <c r="AA71" s="5"/>
      <c r="AB71" s="5"/>
      <c r="AC71" s="5"/>
      <c r="AD71" s="133" t="str">
        <f t="shared" si="5"/>
        <v/>
      </c>
      <c r="AE71" s="11" t="str">
        <f t="shared" si="6"/>
        <v/>
      </c>
      <c r="AF71" s="19" t="str">
        <f>UPPER(IF($W71="","",IF(COUNTIF($AF$20:$AF70,$W71)&lt;1,$W71,"")))</f>
        <v/>
      </c>
      <c r="AG71" s="31" t="str">
        <f t="shared" si="9"/>
        <v/>
      </c>
      <c r="AH71" s="134" t="str">
        <f t="shared" si="8"/>
        <v/>
      </c>
      <c r="AI71" s="5"/>
      <c r="AJ71" s="31"/>
    </row>
    <row r="72" spans="2:36" s="131" customFormat="1" ht="13">
      <c r="B72" s="31" t="str">
        <f t="shared" si="2"/>
        <v/>
      </c>
      <c r="C72" s="130" t="str">
        <f t="shared" si="3"/>
        <v/>
      </c>
      <c r="D72" s="132"/>
      <c r="E72" s="31">
        <v>52</v>
      </c>
      <c r="F72" s="31" t="str">
        <f t="shared" si="4"/>
        <v/>
      </c>
      <c r="G72" s="5"/>
      <c r="H72" s="5"/>
      <c r="I72" s="5"/>
      <c r="J72" s="5"/>
      <c r="K72" s="4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26"/>
      <c r="AA72" s="5"/>
      <c r="AB72" s="5"/>
      <c r="AC72" s="5"/>
      <c r="AD72" s="133" t="str">
        <f t="shared" si="5"/>
        <v/>
      </c>
      <c r="AE72" s="11" t="str">
        <f t="shared" si="6"/>
        <v/>
      </c>
      <c r="AF72" s="19" t="str">
        <f>UPPER(IF($W72="","",IF(COUNTIF($AF$20:$AF71,$W72)&lt;1,$W72,"")))</f>
        <v/>
      </c>
      <c r="AG72" s="31" t="str">
        <f t="shared" si="9"/>
        <v/>
      </c>
      <c r="AH72" s="134" t="str">
        <f t="shared" si="8"/>
        <v/>
      </c>
      <c r="AI72" s="5"/>
      <c r="AJ72" s="31"/>
    </row>
    <row r="73" spans="2:36" s="131" customFormat="1" ht="13">
      <c r="B73" s="31" t="str">
        <f t="shared" si="2"/>
        <v/>
      </c>
      <c r="C73" s="130" t="str">
        <f t="shared" si="3"/>
        <v/>
      </c>
      <c r="D73" s="143"/>
      <c r="E73" s="31">
        <v>53</v>
      </c>
      <c r="F73" s="31" t="str">
        <f t="shared" si="4"/>
        <v/>
      </c>
      <c r="G73" s="5"/>
      <c r="H73" s="5"/>
      <c r="I73" s="5"/>
      <c r="J73" s="5"/>
      <c r="K73" s="4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26"/>
      <c r="AA73" s="5"/>
      <c r="AB73" s="5"/>
      <c r="AC73" s="5"/>
      <c r="AD73" s="133" t="str">
        <f t="shared" si="5"/>
        <v/>
      </c>
      <c r="AE73" s="11" t="str">
        <f t="shared" si="6"/>
        <v/>
      </c>
      <c r="AF73" s="19" t="str">
        <f>UPPER(IF($W73="","",IF(COUNTIF($AF$20:$AF72,$W73)&lt;1,$W73,"")))</f>
        <v/>
      </c>
      <c r="AG73" s="31" t="str">
        <f t="shared" si="9"/>
        <v/>
      </c>
      <c r="AH73" s="134" t="str">
        <f t="shared" si="8"/>
        <v/>
      </c>
      <c r="AI73" s="5"/>
      <c r="AJ73" s="31"/>
    </row>
    <row r="74" spans="2:36" s="131" customFormat="1" ht="13">
      <c r="B74" s="31" t="str">
        <f t="shared" si="2"/>
        <v/>
      </c>
      <c r="C74" s="130" t="str">
        <f t="shared" si="3"/>
        <v/>
      </c>
      <c r="D74" s="132"/>
      <c r="E74" s="31">
        <v>54</v>
      </c>
      <c r="F74" s="31" t="str">
        <f t="shared" si="4"/>
        <v/>
      </c>
      <c r="G74" s="5"/>
      <c r="H74" s="5"/>
      <c r="I74" s="5"/>
      <c r="J74" s="5"/>
      <c r="K74" s="4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26"/>
      <c r="AA74" s="5"/>
      <c r="AB74" s="5"/>
      <c r="AC74" s="5"/>
      <c r="AD74" s="133" t="str">
        <f t="shared" si="5"/>
        <v/>
      </c>
      <c r="AE74" s="11" t="str">
        <f t="shared" si="6"/>
        <v/>
      </c>
      <c r="AF74" s="19" t="str">
        <f>UPPER(IF($W74="","",IF(COUNTIF($AF$20:$AF73,$W74)&lt;1,$W74,"")))</f>
        <v/>
      </c>
      <c r="AG74" s="31" t="str">
        <f t="shared" si="9"/>
        <v/>
      </c>
      <c r="AH74" s="134" t="str">
        <f t="shared" si="8"/>
        <v/>
      </c>
      <c r="AI74" s="5"/>
      <c r="AJ74" s="31"/>
    </row>
    <row r="75" spans="2:36" s="131" customFormat="1" ht="13">
      <c r="B75" s="31" t="str">
        <f t="shared" si="2"/>
        <v/>
      </c>
      <c r="C75" s="130" t="str">
        <f t="shared" si="3"/>
        <v/>
      </c>
      <c r="D75" s="143"/>
      <c r="E75" s="31">
        <v>55</v>
      </c>
      <c r="F75" s="31" t="str">
        <f t="shared" si="4"/>
        <v/>
      </c>
      <c r="G75" s="5"/>
      <c r="H75" s="5"/>
      <c r="I75" s="5"/>
      <c r="J75" s="5"/>
      <c r="K75" s="4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26"/>
      <c r="AA75" s="5"/>
      <c r="AB75" s="5"/>
      <c r="AC75" s="5"/>
      <c r="AD75" s="133" t="str">
        <f t="shared" si="5"/>
        <v/>
      </c>
      <c r="AE75" s="11" t="str">
        <f t="shared" si="6"/>
        <v/>
      </c>
      <c r="AF75" s="19" t="str">
        <f>UPPER(IF($W75="","",IF(COUNTIF($AF$20:$AF74,$W75)&lt;1,$W75,"")))</f>
        <v/>
      </c>
      <c r="AG75" s="31" t="str">
        <f t="shared" si="9"/>
        <v/>
      </c>
      <c r="AH75" s="134" t="str">
        <f t="shared" si="8"/>
        <v/>
      </c>
      <c r="AI75" s="5"/>
      <c r="AJ75" s="31"/>
    </row>
    <row r="76" spans="2:36" s="131" customFormat="1" ht="13">
      <c r="B76" s="31" t="str">
        <f t="shared" si="2"/>
        <v/>
      </c>
      <c r="C76" s="130" t="str">
        <f t="shared" si="3"/>
        <v/>
      </c>
      <c r="D76" s="132"/>
      <c r="E76" s="31">
        <v>56</v>
      </c>
      <c r="F76" s="31" t="str">
        <f t="shared" si="4"/>
        <v/>
      </c>
      <c r="G76" s="5"/>
      <c r="H76" s="5"/>
      <c r="I76" s="5"/>
      <c r="J76" s="5"/>
      <c r="K76" s="4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26"/>
      <c r="AA76" s="5"/>
      <c r="AB76" s="5"/>
      <c r="AC76" s="5"/>
      <c r="AD76" s="133" t="str">
        <f t="shared" si="5"/>
        <v/>
      </c>
      <c r="AE76" s="11" t="str">
        <f t="shared" si="6"/>
        <v/>
      </c>
      <c r="AF76" s="19" t="str">
        <f>UPPER(IF($W76="","",IF(COUNTIF($AF$20:$AF75,$W76)&lt;1,$W76,"")))</f>
        <v/>
      </c>
      <c r="AG76" s="31" t="str">
        <f t="shared" si="9"/>
        <v/>
      </c>
      <c r="AH76" s="134" t="str">
        <f t="shared" si="8"/>
        <v/>
      </c>
      <c r="AI76" s="5"/>
      <c r="AJ76" s="31"/>
    </row>
    <row r="77" spans="2:36" s="131" customFormat="1" ht="13">
      <c r="B77" s="31" t="str">
        <f t="shared" si="2"/>
        <v/>
      </c>
      <c r="C77" s="130" t="str">
        <f t="shared" si="3"/>
        <v/>
      </c>
      <c r="D77" s="143"/>
      <c r="E77" s="31">
        <v>57</v>
      </c>
      <c r="F77" s="31" t="str">
        <f t="shared" si="4"/>
        <v/>
      </c>
      <c r="G77" s="5"/>
      <c r="H77" s="5"/>
      <c r="I77" s="5"/>
      <c r="J77" s="5"/>
      <c r="K77" s="4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26"/>
      <c r="AA77" s="5"/>
      <c r="AB77" s="5"/>
      <c r="AC77" s="5"/>
      <c r="AD77" s="133" t="str">
        <f t="shared" si="5"/>
        <v/>
      </c>
      <c r="AE77" s="11" t="str">
        <f t="shared" si="6"/>
        <v/>
      </c>
      <c r="AF77" s="19" t="str">
        <f>UPPER(IF($W77="","",IF(COUNTIF($AF$20:$AF76,$W77)&lt;1,$W77,"")))</f>
        <v/>
      </c>
      <c r="AG77" s="31" t="str">
        <f t="shared" si="9"/>
        <v/>
      </c>
      <c r="AH77" s="134" t="str">
        <f t="shared" si="8"/>
        <v/>
      </c>
      <c r="AI77" s="5"/>
      <c r="AJ77" s="31"/>
    </row>
    <row r="78" spans="2:36" s="131" customFormat="1" ht="13">
      <c r="B78" s="31" t="str">
        <f t="shared" si="2"/>
        <v/>
      </c>
      <c r="C78" s="130" t="str">
        <f t="shared" si="3"/>
        <v/>
      </c>
      <c r="D78" s="132"/>
      <c r="E78" s="31">
        <v>58</v>
      </c>
      <c r="F78" s="31" t="str">
        <f t="shared" si="4"/>
        <v/>
      </c>
      <c r="G78" s="5"/>
      <c r="H78" s="5"/>
      <c r="I78" s="5"/>
      <c r="J78" s="5"/>
      <c r="K78" s="4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26"/>
      <c r="AA78" s="5"/>
      <c r="AB78" s="5"/>
      <c r="AC78" s="5"/>
      <c r="AD78" s="133" t="str">
        <f t="shared" si="5"/>
        <v/>
      </c>
      <c r="AE78" s="11" t="str">
        <f t="shared" si="6"/>
        <v/>
      </c>
      <c r="AF78" s="19" t="str">
        <f>UPPER(IF($W78="","",IF(COUNTIF($AF$20:$AF77,$W78)&lt;1,$W78,"")))</f>
        <v/>
      </c>
      <c r="AG78" s="31" t="str">
        <f t="shared" si="9"/>
        <v/>
      </c>
      <c r="AH78" s="134" t="str">
        <f t="shared" si="8"/>
        <v/>
      </c>
      <c r="AI78" s="5"/>
      <c r="AJ78" s="31"/>
    </row>
    <row r="79" spans="2:36" s="131" customFormat="1" ht="13">
      <c r="B79" s="31" t="str">
        <f t="shared" si="2"/>
        <v/>
      </c>
      <c r="C79" s="130" t="str">
        <f t="shared" si="3"/>
        <v/>
      </c>
      <c r="D79" s="143"/>
      <c r="E79" s="31">
        <v>59</v>
      </c>
      <c r="F79" s="31" t="str">
        <f t="shared" si="4"/>
        <v/>
      </c>
      <c r="G79" s="5"/>
      <c r="H79" s="5"/>
      <c r="I79" s="5"/>
      <c r="J79" s="5"/>
      <c r="K79" s="4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26"/>
      <c r="AA79" s="5"/>
      <c r="AB79" s="5"/>
      <c r="AC79" s="5"/>
      <c r="AD79" s="133" t="str">
        <f t="shared" si="5"/>
        <v/>
      </c>
      <c r="AE79" s="11" t="str">
        <f t="shared" si="6"/>
        <v/>
      </c>
      <c r="AF79" s="19" t="str">
        <f>UPPER(IF($W79="","",IF(COUNTIF($AF$20:$AF78,$W79)&lt;1,$W79,"")))</f>
        <v/>
      </c>
      <c r="AG79" s="31" t="str">
        <f t="shared" si="9"/>
        <v/>
      </c>
      <c r="AH79" s="134" t="str">
        <f t="shared" si="8"/>
        <v/>
      </c>
      <c r="AI79" s="5"/>
      <c r="AJ79" s="31"/>
    </row>
    <row r="80" spans="2:36" s="131" customFormat="1" ht="13">
      <c r="B80" s="31" t="str">
        <f t="shared" si="2"/>
        <v/>
      </c>
      <c r="C80" s="130" t="str">
        <f t="shared" si="3"/>
        <v/>
      </c>
      <c r="D80" s="132"/>
      <c r="E80" s="31">
        <v>60</v>
      </c>
      <c r="F80" s="31" t="str">
        <f t="shared" si="4"/>
        <v/>
      </c>
      <c r="G80" s="5"/>
      <c r="H80" s="5"/>
      <c r="I80" s="5"/>
      <c r="J80" s="5"/>
      <c r="K80" s="4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26"/>
      <c r="AA80" s="5"/>
      <c r="AB80" s="5"/>
      <c r="AC80" s="5"/>
      <c r="AD80" s="133" t="str">
        <f t="shared" si="5"/>
        <v/>
      </c>
      <c r="AE80" s="11" t="str">
        <f t="shared" si="6"/>
        <v/>
      </c>
      <c r="AF80" s="19" t="str">
        <f>UPPER(IF($W80="","",IF(COUNTIF($AF$20:$AF79,$W80)&lt;1,$W80,"")))</f>
        <v/>
      </c>
      <c r="AG80" s="31" t="str">
        <f t="shared" si="9"/>
        <v/>
      </c>
      <c r="AH80" s="134" t="str">
        <f t="shared" si="8"/>
        <v/>
      </c>
      <c r="AI80" s="5"/>
      <c r="AJ80" s="31"/>
    </row>
    <row r="81" spans="2:36" s="131" customFormat="1" ht="13">
      <c r="B81" s="31" t="str">
        <f t="shared" si="2"/>
        <v/>
      </c>
      <c r="C81" s="130" t="str">
        <f t="shared" si="3"/>
        <v/>
      </c>
      <c r="D81" s="132"/>
      <c r="E81" s="31">
        <v>61</v>
      </c>
      <c r="F81" s="31" t="str">
        <f t="shared" si="4"/>
        <v/>
      </c>
      <c r="G81" s="5"/>
      <c r="H81" s="5"/>
      <c r="I81" s="5"/>
      <c r="J81" s="5"/>
      <c r="K81" s="4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26"/>
      <c r="AA81" s="5"/>
      <c r="AB81" s="5"/>
      <c r="AC81" s="5"/>
      <c r="AD81" s="133" t="str">
        <f t="shared" si="5"/>
        <v/>
      </c>
      <c r="AE81" s="11" t="str">
        <f t="shared" si="6"/>
        <v/>
      </c>
      <c r="AF81" s="19" t="str">
        <f>UPPER(IF($W81="","",IF(COUNTIF($AF$20:$AF80,$W81)&lt;1,$W81,"")))</f>
        <v/>
      </c>
      <c r="AG81" s="31" t="str">
        <f t="shared" si="9"/>
        <v/>
      </c>
      <c r="AH81" s="134" t="str">
        <f t="shared" si="8"/>
        <v/>
      </c>
      <c r="AI81" s="5"/>
      <c r="AJ81" s="31"/>
    </row>
    <row r="82" spans="2:36" s="131" customFormat="1" ht="13">
      <c r="B82" s="31" t="str">
        <f t="shared" si="2"/>
        <v/>
      </c>
      <c r="C82" s="130" t="str">
        <f t="shared" si="3"/>
        <v/>
      </c>
      <c r="D82" s="132"/>
      <c r="E82" s="31">
        <v>62</v>
      </c>
      <c r="F82" s="31" t="str">
        <f t="shared" si="4"/>
        <v/>
      </c>
      <c r="G82" s="5"/>
      <c r="H82" s="5"/>
      <c r="I82" s="5"/>
      <c r="J82" s="5"/>
      <c r="K82" s="4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26"/>
      <c r="AA82" s="5"/>
      <c r="AB82" s="5"/>
      <c r="AC82" s="5"/>
      <c r="AD82" s="133" t="str">
        <f t="shared" si="5"/>
        <v/>
      </c>
      <c r="AE82" s="11" t="str">
        <f t="shared" si="6"/>
        <v/>
      </c>
      <c r="AF82" s="19" t="str">
        <f>UPPER(IF($W82="","",IF(COUNTIF($AF$20:$AF81,$W82)&lt;1,$W82,"")))</f>
        <v/>
      </c>
      <c r="AG82" s="31" t="str">
        <f t="shared" si="9"/>
        <v/>
      </c>
      <c r="AH82" s="134" t="str">
        <f t="shared" si="8"/>
        <v/>
      </c>
      <c r="AI82" s="5"/>
      <c r="AJ82" s="31"/>
    </row>
    <row r="83" spans="2:36" s="131" customFormat="1" ht="13">
      <c r="B83" s="31" t="str">
        <f t="shared" si="2"/>
        <v/>
      </c>
      <c r="C83" s="130" t="str">
        <f t="shared" si="3"/>
        <v/>
      </c>
      <c r="D83" s="143"/>
      <c r="E83" s="31">
        <v>63</v>
      </c>
      <c r="F83" s="31" t="str">
        <f t="shared" si="4"/>
        <v/>
      </c>
      <c r="G83" s="5"/>
      <c r="H83" s="5"/>
      <c r="I83" s="5"/>
      <c r="J83" s="5"/>
      <c r="K83" s="4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26"/>
      <c r="AA83" s="5"/>
      <c r="AB83" s="5"/>
      <c r="AC83" s="5"/>
      <c r="AD83" s="133" t="str">
        <f t="shared" si="5"/>
        <v/>
      </c>
      <c r="AE83" s="11" t="str">
        <f t="shared" si="6"/>
        <v/>
      </c>
      <c r="AF83" s="19" t="str">
        <f>UPPER(IF($W83="","",IF(COUNTIF($AF$20:$AF82,$W83)&lt;1,$W83,"")))</f>
        <v/>
      </c>
      <c r="AG83" s="31" t="str">
        <f t="shared" si="9"/>
        <v/>
      </c>
      <c r="AH83" s="134" t="str">
        <f t="shared" si="8"/>
        <v/>
      </c>
      <c r="AI83" s="5"/>
      <c r="AJ83" s="31"/>
    </row>
    <row r="84" spans="2:36" s="131" customFormat="1" ht="13">
      <c r="B84" s="31" t="str">
        <f t="shared" si="2"/>
        <v/>
      </c>
      <c r="C84" s="130" t="str">
        <f t="shared" si="3"/>
        <v/>
      </c>
      <c r="D84" s="143"/>
      <c r="E84" s="31">
        <v>64</v>
      </c>
      <c r="F84" s="31" t="str">
        <f t="shared" si="4"/>
        <v/>
      </c>
      <c r="G84" s="5"/>
      <c r="H84" s="5"/>
      <c r="I84" s="5"/>
      <c r="J84" s="5"/>
      <c r="K84" s="4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26"/>
      <c r="AA84" s="5"/>
      <c r="AB84" s="5"/>
      <c r="AC84" s="5"/>
      <c r="AD84" s="133" t="str">
        <f t="shared" si="5"/>
        <v/>
      </c>
      <c r="AE84" s="11" t="str">
        <f t="shared" si="6"/>
        <v/>
      </c>
      <c r="AF84" s="19" t="str">
        <f>UPPER(IF($W84="","",IF(COUNTIF($AF$20:$AF83,$W84)&lt;1,$W84,"")))</f>
        <v/>
      </c>
      <c r="AG84" s="31" t="str">
        <f t="shared" si="9"/>
        <v/>
      </c>
      <c r="AH84" s="134" t="str">
        <f t="shared" si="8"/>
        <v/>
      </c>
      <c r="AI84" s="5"/>
      <c r="AJ84" s="31"/>
    </row>
    <row r="85" spans="2:36" s="131" customFormat="1" ht="13">
      <c r="B85" s="31" t="str">
        <f t="shared" ref="B85:B148" si="10">F85</f>
        <v/>
      </c>
      <c r="C85" s="130" t="str">
        <f t="shared" ref="C85:C148" si="11">IF(H85="","",IF(D85="","X",B85&amp;TEXT(D85,"000")))</f>
        <v/>
      </c>
      <c r="D85" s="143"/>
      <c r="E85" s="31">
        <v>65</v>
      </c>
      <c r="F85" s="31" t="str">
        <f t="shared" ref="F85:F148" si="12">IF($I85="M",VLOOKUP($J85,$E$4:$G$9,2,0),IF(I85="F",VLOOKUP($J85,$E$4:$G$9,3,0),IF($I85="","")))</f>
        <v/>
      </c>
      <c r="G85" s="5"/>
      <c r="H85" s="5"/>
      <c r="I85" s="5"/>
      <c r="J85" s="5"/>
      <c r="K85" s="4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26"/>
      <c r="AA85" s="5"/>
      <c r="AB85" s="5"/>
      <c r="AC85" s="5"/>
      <c r="AD85" s="133" t="str">
        <f t="shared" ref="AD85:AD148" si="13">IF(J85="","",IF(COUNTA(L85:T85)&gt;3,"限報三項個人項目",IF(COUNTA(L85:T85)=0,"最少填報一個人項目",IF(COUNTA(Y85)=1,COUNTA(L85:T85)*($AD$17+$AD$18)+$AD$16,IF(COUNTA(Y85)=0,COUNTA(L85:T85)*$AD$17+$AD$16,"Error")))))</f>
        <v/>
      </c>
      <c r="AE85" s="11" t="str">
        <f t="shared" ref="AE85:AE148" si="14">IF(AF85="","",$AE$17)</f>
        <v/>
      </c>
      <c r="AF85" s="19" t="str">
        <f>UPPER(IF($W85="","",IF(COUNTIF($AF$20:$AF84,$W85)&lt;1,$W85,"")))</f>
        <v/>
      </c>
      <c r="AG85" s="31" t="str">
        <f t="shared" si="9"/>
        <v/>
      </c>
      <c r="AH85" s="134" t="str">
        <f t="shared" si="8"/>
        <v/>
      </c>
      <c r="AI85" s="5"/>
      <c r="AJ85" s="31"/>
    </row>
    <row r="86" spans="2:36" s="131" customFormat="1" ht="13">
      <c r="B86" s="31" t="str">
        <f t="shared" si="10"/>
        <v/>
      </c>
      <c r="C86" s="130" t="str">
        <f t="shared" si="11"/>
        <v/>
      </c>
      <c r="D86" s="143"/>
      <c r="E86" s="31">
        <v>66</v>
      </c>
      <c r="F86" s="31" t="str">
        <f t="shared" si="12"/>
        <v/>
      </c>
      <c r="G86" s="5"/>
      <c r="H86" s="5"/>
      <c r="I86" s="5"/>
      <c r="J86" s="5"/>
      <c r="K86" s="4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26"/>
      <c r="AA86" s="5"/>
      <c r="AB86" s="5"/>
      <c r="AC86" s="5"/>
      <c r="AD86" s="133" t="str">
        <f t="shared" si="13"/>
        <v/>
      </c>
      <c r="AE86" s="11" t="str">
        <f t="shared" si="14"/>
        <v/>
      </c>
      <c r="AF86" s="19" t="str">
        <f>UPPER(IF($W86="","",IF(COUNTIF($AF$20:$AF85,$W86)&lt;1,$W86,"")))</f>
        <v/>
      </c>
      <c r="AG86" s="31" t="str">
        <f t="shared" si="9"/>
        <v/>
      </c>
      <c r="AH86" s="134" t="str">
        <f t="shared" ref="AH86:AH149" si="15">IF(F86="","",IF(X86="",SUM(AD86:AE86)+AJ100,SUM(AD86:AE86)+AJ100+$X$20))</f>
        <v/>
      </c>
      <c r="AI86" s="5"/>
      <c r="AJ86" s="31"/>
    </row>
    <row r="87" spans="2:36" s="131" customFormat="1" ht="13">
      <c r="B87" s="31" t="str">
        <f t="shared" si="10"/>
        <v/>
      </c>
      <c r="C87" s="130" t="str">
        <f t="shared" si="11"/>
        <v/>
      </c>
      <c r="D87" s="143"/>
      <c r="E87" s="31">
        <v>67</v>
      </c>
      <c r="F87" s="31" t="str">
        <f t="shared" si="12"/>
        <v/>
      </c>
      <c r="G87" s="5"/>
      <c r="H87" s="5"/>
      <c r="I87" s="5"/>
      <c r="J87" s="5"/>
      <c r="K87" s="4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26"/>
      <c r="AA87" s="5"/>
      <c r="AB87" s="5"/>
      <c r="AC87" s="5"/>
      <c r="AD87" s="133" t="str">
        <f t="shared" si="13"/>
        <v/>
      </c>
      <c r="AE87" s="11" t="str">
        <f t="shared" si="14"/>
        <v/>
      </c>
      <c r="AF87" s="19" t="str">
        <f>UPPER(IF($W87="","",IF(COUNTIF($AF$20:$AF86,$W87)&lt;1,$W87,"")))</f>
        <v/>
      </c>
      <c r="AG87" s="31" t="str">
        <f t="shared" si="9"/>
        <v/>
      </c>
      <c r="AH87" s="134" t="str">
        <f t="shared" si="15"/>
        <v/>
      </c>
      <c r="AI87" s="5"/>
      <c r="AJ87" s="31"/>
    </row>
    <row r="88" spans="2:36" s="131" customFormat="1" ht="13">
      <c r="B88" s="31" t="str">
        <f t="shared" si="10"/>
        <v/>
      </c>
      <c r="C88" s="130" t="str">
        <f t="shared" si="11"/>
        <v/>
      </c>
      <c r="D88" s="143"/>
      <c r="E88" s="31">
        <v>68</v>
      </c>
      <c r="F88" s="31" t="str">
        <f t="shared" si="12"/>
        <v/>
      </c>
      <c r="G88" s="5"/>
      <c r="H88" s="5"/>
      <c r="I88" s="5"/>
      <c r="J88" s="5"/>
      <c r="K88" s="4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26"/>
      <c r="AA88" s="5"/>
      <c r="AB88" s="5"/>
      <c r="AC88" s="5"/>
      <c r="AD88" s="133" t="str">
        <f t="shared" si="13"/>
        <v/>
      </c>
      <c r="AE88" s="11" t="str">
        <f t="shared" si="14"/>
        <v/>
      </c>
      <c r="AF88" s="19" t="str">
        <f>UPPER(IF($W88="","",IF(COUNTIF($AF$20:$AF87,$W88)&lt;1,$W88,"")))</f>
        <v/>
      </c>
      <c r="AG88" s="31" t="str">
        <f t="shared" si="9"/>
        <v/>
      </c>
      <c r="AH88" s="134" t="str">
        <f t="shared" si="15"/>
        <v/>
      </c>
      <c r="AI88" s="5"/>
      <c r="AJ88" s="31"/>
    </row>
    <row r="89" spans="2:36" s="131" customFormat="1" ht="13">
      <c r="B89" s="31" t="str">
        <f t="shared" si="10"/>
        <v/>
      </c>
      <c r="C89" s="130" t="str">
        <f t="shared" si="11"/>
        <v/>
      </c>
      <c r="D89" s="143"/>
      <c r="E89" s="31">
        <v>69</v>
      </c>
      <c r="F89" s="31" t="str">
        <f t="shared" si="12"/>
        <v/>
      </c>
      <c r="G89" s="5"/>
      <c r="H89" s="5"/>
      <c r="I89" s="5"/>
      <c r="J89" s="5"/>
      <c r="K89" s="4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26"/>
      <c r="AA89" s="5"/>
      <c r="AB89" s="5"/>
      <c r="AC89" s="5"/>
      <c r="AD89" s="133" t="str">
        <f t="shared" si="13"/>
        <v/>
      </c>
      <c r="AE89" s="11" t="str">
        <f t="shared" si="14"/>
        <v/>
      </c>
      <c r="AF89" s="19" t="str">
        <f>UPPER(IF($W89="","",IF(COUNTIF($AF$20:$AF88,$W89)&lt;1,$W89,"")))</f>
        <v/>
      </c>
      <c r="AG89" s="31" t="str">
        <f t="shared" si="9"/>
        <v/>
      </c>
      <c r="AH89" s="134" t="str">
        <f t="shared" si="15"/>
        <v/>
      </c>
      <c r="AI89" s="5"/>
      <c r="AJ89" s="31"/>
    </row>
    <row r="90" spans="2:36" s="131" customFormat="1" ht="13">
      <c r="B90" s="31" t="str">
        <f t="shared" si="10"/>
        <v/>
      </c>
      <c r="C90" s="130" t="str">
        <f t="shared" si="11"/>
        <v/>
      </c>
      <c r="D90" s="143"/>
      <c r="E90" s="31">
        <v>70</v>
      </c>
      <c r="F90" s="31" t="str">
        <f t="shared" si="12"/>
        <v/>
      </c>
      <c r="G90" s="5"/>
      <c r="H90" s="5"/>
      <c r="I90" s="5"/>
      <c r="J90" s="5"/>
      <c r="K90" s="4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26"/>
      <c r="AA90" s="5"/>
      <c r="AB90" s="5"/>
      <c r="AC90" s="5"/>
      <c r="AD90" s="133" t="str">
        <f t="shared" si="13"/>
        <v/>
      </c>
      <c r="AE90" s="11" t="str">
        <f t="shared" si="14"/>
        <v/>
      </c>
      <c r="AF90" s="19" t="str">
        <f>UPPER(IF($W90="","",IF(COUNTIF($AF$20:$AF89,$W90)&lt;1,$W90,"")))</f>
        <v/>
      </c>
      <c r="AG90" s="31" t="str">
        <f t="shared" si="9"/>
        <v/>
      </c>
      <c r="AH90" s="134" t="str">
        <f t="shared" si="15"/>
        <v/>
      </c>
      <c r="AI90" s="5"/>
      <c r="AJ90" s="31"/>
    </row>
    <row r="91" spans="2:36" s="131" customFormat="1" ht="13">
      <c r="B91" s="31" t="str">
        <f t="shared" si="10"/>
        <v/>
      </c>
      <c r="C91" s="130" t="str">
        <f t="shared" si="11"/>
        <v/>
      </c>
      <c r="D91" s="143"/>
      <c r="E91" s="31">
        <v>71</v>
      </c>
      <c r="F91" s="31" t="str">
        <f t="shared" si="12"/>
        <v/>
      </c>
      <c r="G91" s="5"/>
      <c r="H91" s="5"/>
      <c r="I91" s="5"/>
      <c r="J91" s="5"/>
      <c r="K91" s="4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26"/>
      <c r="AA91" s="5"/>
      <c r="AB91" s="5"/>
      <c r="AC91" s="5"/>
      <c r="AD91" s="133" t="str">
        <f t="shared" si="13"/>
        <v/>
      </c>
      <c r="AE91" s="11" t="str">
        <f t="shared" si="14"/>
        <v/>
      </c>
      <c r="AF91" s="19" t="str">
        <f>UPPER(IF($W91="","",IF(COUNTIF($AF$20:$AF90,$W91)&lt;1,$W91,"")))</f>
        <v/>
      </c>
      <c r="AG91" s="31" t="str">
        <f t="shared" si="9"/>
        <v/>
      </c>
      <c r="AH91" s="134" t="str">
        <f t="shared" si="15"/>
        <v/>
      </c>
      <c r="AI91" s="5"/>
      <c r="AJ91" s="31"/>
    </row>
    <row r="92" spans="2:36" s="131" customFormat="1" ht="13">
      <c r="B92" s="31" t="str">
        <f t="shared" si="10"/>
        <v/>
      </c>
      <c r="C92" s="130" t="str">
        <f t="shared" si="11"/>
        <v/>
      </c>
      <c r="D92" s="143"/>
      <c r="E92" s="31">
        <v>72</v>
      </c>
      <c r="F92" s="31" t="str">
        <f t="shared" si="12"/>
        <v/>
      </c>
      <c r="G92" s="5"/>
      <c r="H92" s="5"/>
      <c r="I92" s="5"/>
      <c r="J92" s="5"/>
      <c r="K92" s="4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26"/>
      <c r="AA92" s="5"/>
      <c r="AB92" s="5"/>
      <c r="AC92" s="5"/>
      <c r="AD92" s="133" t="str">
        <f t="shared" si="13"/>
        <v/>
      </c>
      <c r="AE92" s="11" t="str">
        <f t="shared" si="14"/>
        <v/>
      </c>
      <c r="AF92" s="19" t="str">
        <f>UPPER(IF($W92="","",IF(COUNTIF($AF$20:$AF91,$W92)&lt;1,$W92,"")))</f>
        <v/>
      </c>
      <c r="AG92" s="31" t="str">
        <f t="shared" si="9"/>
        <v/>
      </c>
      <c r="AH92" s="134" t="str">
        <f t="shared" si="15"/>
        <v/>
      </c>
      <c r="AI92" s="5"/>
      <c r="AJ92" s="31"/>
    </row>
    <row r="93" spans="2:36" s="131" customFormat="1" ht="13">
      <c r="B93" s="31" t="str">
        <f t="shared" si="10"/>
        <v/>
      </c>
      <c r="C93" s="130" t="str">
        <f t="shared" si="11"/>
        <v/>
      </c>
      <c r="D93" s="143"/>
      <c r="E93" s="31">
        <v>73</v>
      </c>
      <c r="F93" s="31" t="str">
        <f t="shared" si="12"/>
        <v/>
      </c>
      <c r="G93" s="5"/>
      <c r="H93" s="5"/>
      <c r="I93" s="5"/>
      <c r="J93" s="5"/>
      <c r="K93" s="4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26"/>
      <c r="AA93" s="5"/>
      <c r="AB93" s="5"/>
      <c r="AC93" s="5"/>
      <c r="AD93" s="133" t="str">
        <f t="shared" si="13"/>
        <v/>
      </c>
      <c r="AE93" s="11" t="str">
        <f t="shared" si="14"/>
        <v/>
      </c>
      <c r="AF93" s="19" t="str">
        <f>UPPER(IF($W93="","",IF(COUNTIF($AF$20:$AF92,$W93)&lt;1,$W93,"")))</f>
        <v/>
      </c>
      <c r="AG93" s="31" t="str">
        <f t="shared" si="9"/>
        <v/>
      </c>
      <c r="AH93" s="134" t="str">
        <f t="shared" si="15"/>
        <v/>
      </c>
      <c r="AI93" s="5"/>
      <c r="AJ93" s="31"/>
    </row>
    <row r="94" spans="2:36" s="131" customFormat="1" ht="13">
      <c r="B94" s="31" t="str">
        <f t="shared" si="10"/>
        <v/>
      </c>
      <c r="C94" s="130" t="str">
        <f t="shared" si="11"/>
        <v/>
      </c>
      <c r="D94" s="143"/>
      <c r="E94" s="31">
        <v>74</v>
      </c>
      <c r="F94" s="31" t="str">
        <f t="shared" si="12"/>
        <v/>
      </c>
      <c r="G94" s="5"/>
      <c r="H94" s="5"/>
      <c r="I94" s="5"/>
      <c r="J94" s="5"/>
      <c r="K94" s="4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26"/>
      <c r="AA94" s="5"/>
      <c r="AB94" s="5"/>
      <c r="AC94" s="5"/>
      <c r="AD94" s="133" t="str">
        <f t="shared" si="13"/>
        <v/>
      </c>
      <c r="AE94" s="11" t="str">
        <f t="shared" si="14"/>
        <v/>
      </c>
      <c r="AF94" s="19" t="str">
        <f>UPPER(IF($W94="","",IF(COUNTIF($AF$20:$AF93,$W94)&lt;1,$W94,"")))</f>
        <v/>
      </c>
      <c r="AG94" s="31" t="str">
        <f t="shared" si="9"/>
        <v/>
      </c>
      <c r="AH94" s="134" t="str">
        <f t="shared" si="15"/>
        <v/>
      </c>
      <c r="AI94" s="5"/>
      <c r="AJ94" s="31"/>
    </row>
    <row r="95" spans="2:36" s="131" customFormat="1" ht="13">
      <c r="B95" s="31" t="str">
        <f t="shared" si="10"/>
        <v/>
      </c>
      <c r="C95" s="130" t="str">
        <f t="shared" si="11"/>
        <v/>
      </c>
      <c r="D95" s="143"/>
      <c r="E95" s="31">
        <v>75</v>
      </c>
      <c r="F95" s="31" t="str">
        <f t="shared" si="12"/>
        <v/>
      </c>
      <c r="G95" s="5"/>
      <c r="H95" s="5"/>
      <c r="I95" s="5"/>
      <c r="J95" s="5"/>
      <c r="K95" s="4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26"/>
      <c r="AA95" s="5"/>
      <c r="AB95" s="5"/>
      <c r="AC95" s="5"/>
      <c r="AD95" s="133" t="str">
        <f t="shared" si="13"/>
        <v/>
      </c>
      <c r="AE95" s="11" t="str">
        <f t="shared" si="14"/>
        <v/>
      </c>
      <c r="AF95" s="19" t="str">
        <f>UPPER(IF($W95="","",IF(COUNTIF($AF$20:$AF94,$W95)&lt;1,$W95,"")))</f>
        <v/>
      </c>
      <c r="AG95" s="31" t="str">
        <f t="shared" si="9"/>
        <v/>
      </c>
      <c r="AH95" s="134" t="str">
        <f t="shared" si="15"/>
        <v/>
      </c>
      <c r="AI95" s="5"/>
      <c r="AJ95" s="31"/>
    </row>
    <row r="96" spans="2:36" s="131" customFormat="1" ht="13">
      <c r="B96" s="31" t="str">
        <f t="shared" si="10"/>
        <v/>
      </c>
      <c r="C96" s="130" t="str">
        <f t="shared" si="11"/>
        <v/>
      </c>
      <c r="D96" s="143"/>
      <c r="E96" s="31">
        <v>76</v>
      </c>
      <c r="F96" s="31" t="str">
        <f t="shared" si="12"/>
        <v/>
      </c>
      <c r="G96" s="5"/>
      <c r="H96" s="5"/>
      <c r="I96" s="5"/>
      <c r="J96" s="5"/>
      <c r="K96" s="4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26"/>
      <c r="AA96" s="5"/>
      <c r="AB96" s="5"/>
      <c r="AC96" s="5"/>
      <c r="AD96" s="133" t="str">
        <f t="shared" si="13"/>
        <v/>
      </c>
      <c r="AE96" s="11" t="str">
        <f t="shared" si="14"/>
        <v/>
      </c>
      <c r="AF96" s="19" t="str">
        <f>UPPER(IF($W96="","",IF(COUNTIF($AF$20:$AF95,$W96)&lt;1,$W96,"")))</f>
        <v/>
      </c>
      <c r="AG96" s="31" t="str">
        <f t="shared" si="9"/>
        <v/>
      </c>
      <c r="AH96" s="134" t="str">
        <f t="shared" si="15"/>
        <v/>
      </c>
      <c r="AI96" s="5"/>
      <c r="AJ96" s="31"/>
    </row>
    <row r="97" spans="2:36" s="131" customFormat="1">
      <c r="B97" s="31" t="str">
        <f t="shared" si="10"/>
        <v/>
      </c>
      <c r="C97" s="130" t="str">
        <f t="shared" si="11"/>
        <v/>
      </c>
      <c r="D97" s="146"/>
      <c r="E97" s="31">
        <v>77</v>
      </c>
      <c r="F97" s="31" t="str">
        <f t="shared" si="12"/>
        <v/>
      </c>
      <c r="G97" s="5"/>
      <c r="H97" s="5"/>
      <c r="I97" s="5"/>
      <c r="J97" s="5"/>
      <c r="K97" s="4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26"/>
      <c r="AA97" s="5"/>
      <c r="AB97" s="5"/>
      <c r="AC97" s="5"/>
      <c r="AD97" s="133" t="str">
        <f t="shared" si="13"/>
        <v/>
      </c>
      <c r="AE97" s="11" t="str">
        <f t="shared" si="14"/>
        <v/>
      </c>
      <c r="AF97" s="19" t="str">
        <f>UPPER(IF($W97="","",IF(COUNTIF($AF$20:$AF96,$W97)&lt;1,$W97,"")))</f>
        <v/>
      </c>
      <c r="AG97" s="31" t="str">
        <f t="shared" si="9"/>
        <v/>
      </c>
      <c r="AH97" s="134" t="str">
        <f t="shared" si="15"/>
        <v/>
      </c>
      <c r="AI97" s="5"/>
      <c r="AJ97" s="31"/>
    </row>
    <row r="98" spans="2:36" s="131" customFormat="1" ht="13">
      <c r="B98" s="31" t="str">
        <f t="shared" si="10"/>
        <v/>
      </c>
      <c r="C98" s="130" t="str">
        <f t="shared" si="11"/>
        <v/>
      </c>
      <c r="E98" s="31">
        <v>78</v>
      </c>
      <c r="F98" s="31" t="str">
        <f t="shared" si="12"/>
        <v/>
      </c>
      <c r="G98" s="5"/>
      <c r="H98" s="5"/>
      <c r="I98" s="5"/>
      <c r="J98" s="5"/>
      <c r="K98" s="4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26"/>
      <c r="AA98" s="5"/>
      <c r="AB98" s="5"/>
      <c r="AC98" s="5"/>
      <c r="AD98" s="133" t="str">
        <f t="shared" si="13"/>
        <v/>
      </c>
      <c r="AE98" s="11" t="str">
        <f t="shared" si="14"/>
        <v/>
      </c>
      <c r="AF98" s="19" t="str">
        <f>UPPER(IF($W98="","",IF(COUNTIF($AF$20:$AF97,$W98)&lt;1,$W98,"")))</f>
        <v/>
      </c>
      <c r="AG98" s="31" t="str">
        <f t="shared" si="9"/>
        <v/>
      </c>
      <c r="AH98" s="134" t="str">
        <f t="shared" si="15"/>
        <v/>
      </c>
      <c r="AI98" s="5"/>
      <c r="AJ98" s="31"/>
    </row>
    <row r="99" spans="2:36" s="131" customFormat="1">
      <c r="B99" s="31" t="str">
        <f t="shared" si="10"/>
        <v/>
      </c>
      <c r="C99" s="130" t="str">
        <f t="shared" si="11"/>
        <v/>
      </c>
      <c r="D99" s="146"/>
      <c r="E99" s="31">
        <v>79</v>
      </c>
      <c r="F99" s="31" t="str">
        <f t="shared" si="12"/>
        <v/>
      </c>
      <c r="G99" s="5"/>
      <c r="H99" s="5"/>
      <c r="I99" s="5"/>
      <c r="J99" s="5"/>
      <c r="K99" s="4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26"/>
      <c r="AA99" s="5"/>
      <c r="AB99" s="5"/>
      <c r="AC99" s="5"/>
      <c r="AD99" s="133" t="str">
        <f t="shared" si="13"/>
        <v/>
      </c>
      <c r="AE99" s="11" t="str">
        <f t="shared" si="14"/>
        <v/>
      </c>
      <c r="AF99" s="19" t="str">
        <f>UPPER(IF($W99="","",IF(COUNTIF($AF$20:$AF98,$W99)&lt;1,$W99,"")))</f>
        <v/>
      </c>
      <c r="AG99" s="31" t="str">
        <f t="shared" si="9"/>
        <v/>
      </c>
      <c r="AH99" s="134" t="str">
        <f t="shared" si="15"/>
        <v/>
      </c>
      <c r="AI99" s="5"/>
      <c r="AJ99" s="31"/>
    </row>
    <row r="100" spans="2:36" s="131" customFormat="1" ht="13">
      <c r="B100" s="31" t="str">
        <f t="shared" si="10"/>
        <v/>
      </c>
      <c r="C100" s="130" t="str">
        <f t="shared" si="11"/>
        <v/>
      </c>
      <c r="E100" s="31">
        <v>80</v>
      </c>
      <c r="F100" s="31" t="str">
        <f t="shared" si="12"/>
        <v/>
      </c>
      <c r="G100" s="5"/>
      <c r="H100" s="5"/>
      <c r="I100" s="5"/>
      <c r="J100" s="5"/>
      <c r="K100" s="4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26"/>
      <c r="AA100" s="5"/>
      <c r="AB100" s="5"/>
      <c r="AC100" s="5"/>
      <c r="AD100" s="133" t="str">
        <f t="shared" si="13"/>
        <v/>
      </c>
      <c r="AE100" s="11" t="str">
        <f t="shared" si="14"/>
        <v/>
      </c>
      <c r="AF100" s="19" t="str">
        <f>UPPER(IF($W100="","",IF(COUNTIF($AF$20:$AF99,$W100)&lt;1,$W100,"")))</f>
        <v/>
      </c>
      <c r="AG100" s="31" t="str">
        <f t="shared" si="9"/>
        <v/>
      </c>
      <c r="AH100" s="134" t="str">
        <f t="shared" si="15"/>
        <v/>
      </c>
      <c r="AI100" s="5"/>
      <c r="AJ100" s="31"/>
    </row>
    <row r="101" spans="2:36" s="131" customFormat="1">
      <c r="B101" s="31" t="str">
        <f t="shared" si="10"/>
        <v/>
      </c>
      <c r="C101" s="130" t="str">
        <f t="shared" si="11"/>
        <v/>
      </c>
      <c r="D101" s="146"/>
      <c r="E101" s="31">
        <v>81</v>
      </c>
      <c r="F101" s="31" t="str">
        <f t="shared" si="12"/>
        <v/>
      </c>
      <c r="G101" s="5"/>
      <c r="H101" s="5"/>
      <c r="I101" s="5"/>
      <c r="J101" s="5"/>
      <c r="K101" s="4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26"/>
      <c r="AA101" s="5"/>
      <c r="AB101" s="5"/>
      <c r="AC101" s="5"/>
      <c r="AD101" s="133" t="str">
        <f t="shared" si="13"/>
        <v/>
      </c>
      <c r="AE101" s="11" t="str">
        <f t="shared" si="14"/>
        <v/>
      </c>
      <c r="AF101" s="19" t="str">
        <f>UPPER(IF($W101="","",IF(COUNTIF($AF$20:$AF100,$W101)&lt;1,$W101,"")))</f>
        <v/>
      </c>
      <c r="AG101" s="31" t="str">
        <f t="shared" si="9"/>
        <v/>
      </c>
      <c r="AH101" s="134" t="str">
        <f t="shared" si="15"/>
        <v/>
      </c>
      <c r="AI101" s="5"/>
      <c r="AJ101" s="31"/>
    </row>
    <row r="102" spans="2:36" s="131" customFormat="1" ht="13">
      <c r="B102" s="31" t="str">
        <f t="shared" si="10"/>
        <v/>
      </c>
      <c r="C102" s="130" t="str">
        <f t="shared" si="11"/>
        <v/>
      </c>
      <c r="E102" s="31">
        <v>82</v>
      </c>
      <c r="F102" s="31" t="str">
        <f t="shared" si="12"/>
        <v/>
      </c>
      <c r="G102" s="5"/>
      <c r="H102" s="5"/>
      <c r="I102" s="5"/>
      <c r="J102" s="5"/>
      <c r="K102" s="4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26"/>
      <c r="AA102" s="5"/>
      <c r="AB102" s="5"/>
      <c r="AC102" s="5"/>
      <c r="AD102" s="133" t="str">
        <f t="shared" si="13"/>
        <v/>
      </c>
      <c r="AE102" s="11" t="str">
        <f t="shared" si="14"/>
        <v/>
      </c>
      <c r="AF102" s="19" t="str">
        <f>UPPER(IF($W102="","",IF(COUNTIF($AF$20:$AF101,$W102)&lt;1,$W102,"")))</f>
        <v/>
      </c>
      <c r="AG102" s="31" t="str">
        <f t="shared" si="9"/>
        <v/>
      </c>
      <c r="AH102" s="134" t="str">
        <f t="shared" si="15"/>
        <v/>
      </c>
      <c r="AI102" s="5"/>
      <c r="AJ102" s="31"/>
    </row>
    <row r="103" spans="2:36" s="131" customFormat="1">
      <c r="B103" s="31" t="str">
        <f t="shared" si="10"/>
        <v/>
      </c>
      <c r="C103" s="130" t="str">
        <f t="shared" si="11"/>
        <v/>
      </c>
      <c r="D103" s="146"/>
      <c r="E103" s="31">
        <v>83</v>
      </c>
      <c r="F103" s="31" t="str">
        <f t="shared" si="12"/>
        <v/>
      </c>
      <c r="G103" s="5"/>
      <c r="H103" s="5"/>
      <c r="I103" s="5"/>
      <c r="J103" s="5"/>
      <c r="K103" s="4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26"/>
      <c r="AA103" s="5"/>
      <c r="AB103" s="5"/>
      <c r="AC103" s="5"/>
      <c r="AD103" s="133" t="str">
        <f t="shared" si="13"/>
        <v/>
      </c>
      <c r="AE103" s="11" t="str">
        <f t="shared" si="14"/>
        <v/>
      </c>
      <c r="AF103" s="19" t="str">
        <f>UPPER(IF($W103="","",IF(COUNTIF($AF$20:$AF102,$W103)&lt;1,$W103,"")))</f>
        <v/>
      </c>
      <c r="AG103" s="31" t="str">
        <f t="shared" si="9"/>
        <v/>
      </c>
      <c r="AH103" s="134" t="str">
        <f t="shared" si="15"/>
        <v/>
      </c>
      <c r="AI103" s="5"/>
      <c r="AJ103" s="31"/>
    </row>
    <row r="104" spans="2:36" s="131" customFormat="1" ht="13">
      <c r="B104" s="31" t="str">
        <f t="shared" si="10"/>
        <v/>
      </c>
      <c r="C104" s="130" t="str">
        <f t="shared" si="11"/>
        <v/>
      </c>
      <c r="E104" s="31">
        <v>84</v>
      </c>
      <c r="F104" s="31" t="str">
        <f t="shared" si="12"/>
        <v/>
      </c>
      <c r="G104" s="5"/>
      <c r="H104" s="5"/>
      <c r="I104" s="5"/>
      <c r="J104" s="5"/>
      <c r="K104" s="4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26"/>
      <c r="AA104" s="5"/>
      <c r="AB104" s="5"/>
      <c r="AC104" s="5"/>
      <c r="AD104" s="133" t="str">
        <f t="shared" si="13"/>
        <v/>
      </c>
      <c r="AE104" s="11" t="str">
        <f t="shared" si="14"/>
        <v/>
      </c>
      <c r="AF104" s="19" t="str">
        <f>UPPER(IF($W104="","",IF(COUNTIF($AF$20:$AF103,$W104)&lt;1,$W104,"")))</f>
        <v/>
      </c>
      <c r="AG104" s="31" t="str">
        <f t="shared" si="9"/>
        <v/>
      </c>
      <c r="AH104" s="134" t="str">
        <f t="shared" si="15"/>
        <v/>
      </c>
      <c r="AI104" s="5"/>
      <c r="AJ104" s="31"/>
    </row>
    <row r="105" spans="2:36" s="131" customFormat="1">
      <c r="B105" s="31" t="str">
        <f t="shared" si="10"/>
        <v/>
      </c>
      <c r="C105" s="130" t="str">
        <f t="shared" si="11"/>
        <v/>
      </c>
      <c r="D105" s="146"/>
      <c r="E105" s="31">
        <v>85</v>
      </c>
      <c r="F105" s="31" t="str">
        <f t="shared" si="12"/>
        <v/>
      </c>
      <c r="G105" s="5"/>
      <c r="H105" s="5"/>
      <c r="I105" s="5"/>
      <c r="J105" s="5"/>
      <c r="K105" s="4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6"/>
      <c r="Y105" s="5"/>
      <c r="Z105" s="26"/>
      <c r="AA105" s="5"/>
      <c r="AB105" s="5"/>
      <c r="AC105" s="5"/>
      <c r="AD105" s="133" t="str">
        <f t="shared" si="13"/>
        <v/>
      </c>
      <c r="AE105" s="11" t="str">
        <f t="shared" si="14"/>
        <v/>
      </c>
      <c r="AF105" s="19" t="str">
        <f>UPPER(IF($W105="","",IF(COUNTIF($AF$20:$AF104,$W105)&lt;1,$W105,"")))</f>
        <v/>
      </c>
      <c r="AG105" s="31" t="str">
        <f t="shared" si="9"/>
        <v/>
      </c>
      <c r="AH105" s="134" t="str">
        <f t="shared" si="15"/>
        <v/>
      </c>
      <c r="AI105" s="5"/>
      <c r="AJ105" s="31"/>
    </row>
    <row r="106" spans="2:36" s="131" customFormat="1" ht="13">
      <c r="B106" s="31" t="str">
        <f t="shared" si="10"/>
        <v/>
      </c>
      <c r="C106" s="130" t="str">
        <f t="shared" si="11"/>
        <v/>
      </c>
      <c r="D106" s="143"/>
      <c r="E106" s="31">
        <v>86</v>
      </c>
      <c r="F106" s="31" t="str">
        <f t="shared" si="12"/>
        <v/>
      </c>
      <c r="G106" s="5"/>
      <c r="H106" s="5"/>
      <c r="I106" s="5"/>
      <c r="J106" s="5"/>
      <c r="K106" s="4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6"/>
      <c r="Y106" s="5"/>
      <c r="Z106" s="26"/>
      <c r="AA106" s="5"/>
      <c r="AB106" s="5"/>
      <c r="AC106" s="5"/>
      <c r="AD106" s="133" t="str">
        <f t="shared" si="13"/>
        <v/>
      </c>
      <c r="AE106" s="11" t="str">
        <f t="shared" si="14"/>
        <v/>
      </c>
      <c r="AF106" s="19" t="str">
        <f>UPPER(IF($W106="","",IF(COUNTIF($AF$20:$AF105,$W106)&lt;1,$W106,"")))</f>
        <v/>
      </c>
      <c r="AG106" s="31" t="str">
        <f t="shared" si="9"/>
        <v/>
      </c>
      <c r="AH106" s="134" t="str">
        <f t="shared" si="15"/>
        <v/>
      </c>
      <c r="AI106" s="5"/>
      <c r="AJ106" s="31"/>
    </row>
    <row r="107" spans="2:36" s="131" customFormat="1">
      <c r="B107" s="31" t="str">
        <f t="shared" si="10"/>
        <v/>
      </c>
      <c r="C107" s="130" t="str">
        <f t="shared" si="11"/>
        <v/>
      </c>
      <c r="D107" s="146"/>
      <c r="E107" s="31">
        <v>87</v>
      </c>
      <c r="F107" s="31" t="str">
        <f t="shared" si="12"/>
        <v/>
      </c>
      <c r="G107" s="5"/>
      <c r="H107" s="5"/>
      <c r="I107" s="5"/>
      <c r="J107" s="5"/>
      <c r="K107" s="4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6"/>
      <c r="Y107" s="5"/>
      <c r="Z107" s="26"/>
      <c r="AA107" s="5"/>
      <c r="AB107" s="5"/>
      <c r="AC107" s="5"/>
      <c r="AD107" s="133" t="str">
        <f t="shared" si="13"/>
        <v/>
      </c>
      <c r="AE107" s="11" t="str">
        <f t="shared" si="14"/>
        <v/>
      </c>
      <c r="AF107" s="19" t="str">
        <f>UPPER(IF($W107="","",IF(COUNTIF($AF$20:$AF106,$W107)&lt;1,$W107,"")))</f>
        <v/>
      </c>
      <c r="AG107" s="31" t="str">
        <f t="shared" si="9"/>
        <v/>
      </c>
      <c r="AH107" s="134" t="str">
        <f t="shared" si="15"/>
        <v/>
      </c>
      <c r="AI107" s="5"/>
      <c r="AJ107" s="31"/>
    </row>
    <row r="108" spans="2:36" s="131" customFormat="1" ht="13">
      <c r="B108" s="31" t="str">
        <f t="shared" si="10"/>
        <v/>
      </c>
      <c r="C108" s="130" t="str">
        <f t="shared" si="11"/>
        <v/>
      </c>
      <c r="D108" s="143"/>
      <c r="E108" s="31">
        <v>88</v>
      </c>
      <c r="F108" s="31" t="str">
        <f t="shared" si="12"/>
        <v/>
      </c>
      <c r="G108" s="5"/>
      <c r="H108" s="5"/>
      <c r="I108" s="5"/>
      <c r="J108" s="5"/>
      <c r="K108" s="4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6"/>
      <c r="Y108" s="5"/>
      <c r="Z108" s="26"/>
      <c r="AA108" s="5"/>
      <c r="AB108" s="5"/>
      <c r="AC108" s="5"/>
      <c r="AD108" s="133" t="str">
        <f t="shared" si="13"/>
        <v/>
      </c>
      <c r="AE108" s="11" t="str">
        <f t="shared" si="14"/>
        <v/>
      </c>
      <c r="AF108" s="19" t="str">
        <f>UPPER(IF($W108="","",IF(COUNTIF($AF$20:$AF107,$W108)&lt;1,$W108,"")))</f>
        <v/>
      </c>
      <c r="AG108" s="31" t="str">
        <f t="shared" si="9"/>
        <v/>
      </c>
      <c r="AH108" s="134" t="str">
        <f t="shared" si="15"/>
        <v/>
      </c>
      <c r="AI108" s="5"/>
      <c r="AJ108" s="31"/>
    </row>
    <row r="109" spans="2:36" s="131" customFormat="1">
      <c r="B109" s="31" t="str">
        <f t="shared" si="10"/>
        <v/>
      </c>
      <c r="C109" s="130" t="str">
        <f t="shared" si="11"/>
        <v/>
      </c>
      <c r="D109" s="146"/>
      <c r="E109" s="31">
        <v>89</v>
      </c>
      <c r="F109" s="31" t="str">
        <f t="shared" si="12"/>
        <v/>
      </c>
      <c r="G109" s="5"/>
      <c r="H109" s="5"/>
      <c r="I109" s="5"/>
      <c r="J109" s="5"/>
      <c r="K109" s="4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6"/>
      <c r="Y109" s="5"/>
      <c r="Z109" s="26"/>
      <c r="AA109" s="5"/>
      <c r="AB109" s="5"/>
      <c r="AC109" s="5"/>
      <c r="AD109" s="133" t="str">
        <f t="shared" si="13"/>
        <v/>
      </c>
      <c r="AE109" s="11" t="str">
        <f t="shared" si="14"/>
        <v/>
      </c>
      <c r="AF109" s="19" t="str">
        <f>UPPER(IF($W109="","",IF(COUNTIF($AF$20:$AF108,$W109)&lt;1,$W109,"")))</f>
        <v/>
      </c>
      <c r="AG109" s="31" t="str">
        <f t="shared" si="9"/>
        <v/>
      </c>
      <c r="AH109" s="134" t="str">
        <f t="shared" si="15"/>
        <v/>
      </c>
      <c r="AI109" s="5"/>
      <c r="AJ109" s="31"/>
    </row>
    <row r="110" spans="2:36" s="131" customFormat="1" ht="13">
      <c r="B110" s="31" t="str">
        <f t="shared" si="10"/>
        <v/>
      </c>
      <c r="C110" s="130" t="str">
        <f t="shared" si="11"/>
        <v/>
      </c>
      <c r="D110" s="132"/>
      <c r="E110" s="31">
        <v>90</v>
      </c>
      <c r="F110" s="31" t="str">
        <f t="shared" si="12"/>
        <v/>
      </c>
      <c r="G110" s="5"/>
      <c r="H110" s="5"/>
      <c r="I110" s="5"/>
      <c r="J110" s="5"/>
      <c r="K110" s="4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6"/>
      <c r="Y110" s="5"/>
      <c r="Z110" s="26"/>
      <c r="AA110" s="5"/>
      <c r="AB110" s="5"/>
      <c r="AC110" s="5"/>
      <c r="AD110" s="133" t="str">
        <f t="shared" si="13"/>
        <v/>
      </c>
      <c r="AE110" s="11" t="str">
        <f t="shared" si="14"/>
        <v/>
      </c>
      <c r="AF110" s="19" t="str">
        <f>UPPER(IF($W110="","",IF(COUNTIF($AF$20:$AF109,$W110)&lt;1,$W110,"")))</f>
        <v/>
      </c>
      <c r="AG110" s="31" t="str">
        <f t="shared" si="9"/>
        <v/>
      </c>
      <c r="AH110" s="134" t="str">
        <f t="shared" si="15"/>
        <v/>
      </c>
      <c r="AI110" s="5"/>
      <c r="AJ110" s="31"/>
    </row>
    <row r="111" spans="2:36" s="131" customFormat="1" ht="13">
      <c r="B111" s="31" t="str">
        <f t="shared" si="10"/>
        <v/>
      </c>
      <c r="C111" s="130" t="str">
        <f t="shared" si="11"/>
        <v/>
      </c>
      <c r="D111" s="143"/>
      <c r="E111" s="31">
        <v>91</v>
      </c>
      <c r="F111" s="31" t="str">
        <f t="shared" si="12"/>
        <v/>
      </c>
      <c r="G111" s="5"/>
      <c r="H111" s="5"/>
      <c r="I111" s="5"/>
      <c r="J111" s="5"/>
      <c r="K111" s="4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6"/>
      <c r="Y111" s="5"/>
      <c r="Z111" s="26"/>
      <c r="AA111" s="5"/>
      <c r="AB111" s="5"/>
      <c r="AC111" s="5"/>
      <c r="AD111" s="133" t="str">
        <f t="shared" si="13"/>
        <v/>
      </c>
      <c r="AE111" s="11" t="str">
        <f t="shared" si="14"/>
        <v/>
      </c>
      <c r="AF111" s="19" t="str">
        <f>UPPER(IF($W111="","",IF(COUNTIF($AF$20:$AF110,$W111)&lt;1,$W111,"")))</f>
        <v/>
      </c>
      <c r="AG111" s="31" t="str">
        <f t="shared" si="9"/>
        <v/>
      </c>
      <c r="AH111" s="134" t="str">
        <f t="shared" si="15"/>
        <v/>
      </c>
      <c r="AI111" s="5"/>
      <c r="AJ111" s="31"/>
    </row>
    <row r="112" spans="2:36" s="131" customFormat="1" ht="13">
      <c r="B112" s="31" t="str">
        <f t="shared" si="10"/>
        <v/>
      </c>
      <c r="C112" s="130" t="str">
        <f t="shared" si="11"/>
        <v/>
      </c>
      <c r="D112" s="132"/>
      <c r="E112" s="31">
        <v>92</v>
      </c>
      <c r="F112" s="31" t="str">
        <f t="shared" si="12"/>
        <v/>
      </c>
      <c r="G112" s="5"/>
      <c r="H112" s="5"/>
      <c r="I112" s="5"/>
      <c r="J112" s="5"/>
      <c r="K112" s="4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6"/>
      <c r="Y112" s="5"/>
      <c r="Z112" s="26"/>
      <c r="AA112" s="5"/>
      <c r="AB112" s="5"/>
      <c r="AC112" s="5"/>
      <c r="AD112" s="133" t="str">
        <f t="shared" si="13"/>
        <v/>
      </c>
      <c r="AE112" s="11" t="str">
        <f t="shared" si="14"/>
        <v/>
      </c>
      <c r="AF112" s="19" t="str">
        <f>UPPER(IF($W112="","",IF(COUNTIF($AF$20:$AF111,$W112)&lt;1,$W112,"")))</f>
        <v/>
      </c>
      <c r="AG112" s="31" t="str">
        <f t="shared" si="9"/>
        <v/>
      </c>
      <c r="AH112" s="134" t="str">
        <f t="shared" si="15"/>
        <v/>
      </c>
      <c r="AI112" s="5"/>
      <c r="AJ112" s="31"/>
    </row>
    <row r="113" spans="2:36" s="131" customFormat="1" ht="13">
      <c r="B113" s="31" t="str">
        <f t="shared" si="10"/>
        <v/>
      </c>
      <c r="C113" s="130" t="str">
        <f t="shared" si="11"/>
        <v/>
      </c>
      <c r="D113" s="143"/>
      <c r="E113" s="31">
        <v>93</v>
      </c>
      <c r="F113" s="31" t="str">
        <f t="shared" si="12"/>
        <v/>
      </c>
      <c r="G113" s="5"/>
      <c r="H113" s="5"/>
      <c r="I113" s="5"/>
      <c r="J113" s="5"/>
      <c r="K113" s="4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6"/>
      <c r="Y113" s="5"/>
      <c r="Z113" s="26"/>
      <c r="AA113" s="5"/>
      <c r="AB113" s="5"/>
      <c r="AC113" s="5"/>
      <c r="AD113" s="133" t="str">
        <f t="shared" si="13"/>
        <v/>
      </c>
      <c r="AE113" s="11" t="str">
        <f t="shared" si="14"/>
        <v/>
      </c>
      <c r="AF113" s="19" t="str">
        <f>UPPER(IF($W113="","",IF(COUNTIF($AF$20:$AF112,$W113)&lt;1,$W113,"")))</f>
        <v/>
      </c>
      <c r="AG113" s="31" t="str">
        <f t="shared" si="9"/>
        <v/>
      </c>
      <c r="AH113" s="134" t="str">
        <f t="shared" si="15"/>
        <v/>
      </c>
      <c r="AI113" s="5"/>
      <c r="AJ113" s="31"/>
    </row>
    <row r="114" spans="2:36" s="131" customFormat="1" ht="13">
      <c r="B114" s="31" t="str">
        <f t="shared" si="10"/>
        <v/>
      </c>
      <c r="C114" s="130" t="str">
        <f t="shared" si="11"/>
        <v/>
      </c>
      <c r="D114" s="143"/>
      <c r="E114" s="31">
        <v>94</v>
      </c>
      <c r="F114" s="31" t="str">
        <f t="shared" si="12"/>
        <v/>
      </c>
      <c r="G114" s="5"/>
      <c r="H114" s="5"/>
      <c r="I114" s="5"/>
      <c r="J114" s="5"/>
      <c r="K114" s="4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6"/>
      <c r="Y114" s="5"/>
      <c r="Z114" s="26"/>
      <c r="AA114" s="5"/>
      <c r="AB114" s="5"/>
      <c r="AC114" s="5"/>
      <c r="AD114" s="133" t="str">
        <f t="shared" si="13"/>
        <v/>
      </c>
      <c r="AE114" s="11" t="str">
        <f t="shared" si="14"/>
        <v/>
      </c>
      <c r="AF114" s="19" t="str">
        <f>UPPER(IF($W114="","",IF(COUNTIF($AF$20:$AF113,$W114)&lt;1,$W114,"")))</f>
        <v/>
      </c>
      <c r="AG114" s="31" t="str">
        <f t="shared" si="9"/>
        <v/>
      </c>
      <c r="AH114" s="134" t="str">
        <f t="shared" si="15"/>
        <v/>
      </c>
      <c r="AI114" s="5"/>
      <c r="AJ114" s="31"/>
    </row>
    <row r="115" spans="2:36" s="131" customFormat="1" ht="13">
      <c r="B115" s="31" t="str">
        <f t="shared" si="10"/>
        <v/>
      </c>
      <c r="C115" s="130" t="str">
        <f t="shared" si="11"/>
        <v/>
      </c>
      <c r="D115" s="143"/>
      <c r="E115" s="31">
        <v>95</v>
      </c>
      <c r="F115" s="31" t="str">
        <f t="shared" si="12"/>
        <v/>
      </c>
      <c r="G115" s="5"/>
      <c r="H115" s="5"/>
      <c r="I115" s="5"/>
      <c r="J115" s="5"/>
      <c r="K115" s="4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6"/>
      <c r="Y115" s="5"/>
      <c r="Z115" s="26"/>
      <c r="AA115" s="5"/>
      <c r="AB115" s="5"/>
      <c r="AC115" s="5"/>
      <c r="AD115" s="133" t="str">
        <f t="shared" si="13"/>
        <v/>
      </c>
      <c r="AE115" s="11" t="str">
        <f t="shared" si="14"/>
        <v/>
      </c>
      <c r="AF115" s="19" t="str">
        <f>UPPER(IF($W115="","",IF(COUNTIF($AF$20:$AF114,$W115)&lt;1,$W115,"")))</f>
        <v/>
      </c>
      <c r="AG115" s="31" t="str">
        <f t="shared" si="9"/>
        <v/>
      </c>
      <c r="AH115" s="134" t="str">
        <f t="shared" si="15"/>
        <v/>
      </c>
      <c r="AI115" s="5"/>
      <c r="AJ115" s="31"/>
    </row>
    <row r="116" spans="2:36" s="131" customFormat="1" ht="13">
      <c r="B116" s="31" t="str">
        <f t="shared" si="10"/>
        <v/>
      </c>
      <c r="C116" s="130" t="str">
        <f t="shared" si="11"/>
        <v/>
      </c>
      <c r="D116" s="143"/>
      <c r="E116" s="31">
        <v>96</v>
      </c>
      <c r="F116" s="31" t="str">
        <f t="shared" si="12"/>
        <v/>
      </c>
      <c r="G116" s="5"/>
      <c r="H116" s="5"/>
      <c r="I116" s="5"/>
      <c r="J116" s="5"/>
      <c r="K116" s="4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6"/>
      <c r="Y116" s="5"/>
      <c r="Z116" s="26"/>
      <c r="AA116" s="5"/>
      <c r="AB116" s="5"/>
      <c r="AC116" s="5"/>
      <c r="AD116" s="133" t="str">
        <f t="shared" si="13"/>
        <v/>
      </c>
      <c r="AE116" s="11" t="str">
        <f t="shared" si="14"/>
        <v/>
      </c>
      <c r="AF116" s="19" t="str">
        <f>UPPER(IF($W116="","",IF(COUNTIF($AF$20:$AF115,$W116)&lt;1,$W116,"")))</f>
        <v/>
      </c>
      <c r="AG116" s="31" t="str">
        <f t="shared" si="9"/>
        <v/>
      </c>
      <c r="AH116" s="134" t="str">
        <f t="shared" si="15"/>
        <v/>
      </c>
      <c r="AI116" s="5"/>
      <c r="AJ116" s="31"/>
    </row>
    <row r="117" spans="2:36" s="131" customFormat="1" ht="13">
      <c r="B117" s="31" t="str">
        <f t="shared" si="10"/>
        <v/>
      </c>
      <c r="C117" s="130" t="str">
        <f t="shared" si="11"/>
        <v/>
      </c>
      <c r="D117" s="143"/>
      <c r="E117" s="31">
        <v>97</v>
      </c>
      <c r="F117" s="31" t="str">
        <f t="shared" si="12"/>
        <v/>
      </c>
      <c r="G117" s="5"/>
      <c r="H117" s="5"/>
      <c r="I117" s="5"/>
      <c r="J117" s="5"/>
      <c r="K117" s="4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6"/>
      <c r="Y117" s="5"/>
      <c r="Z117" s="26"/>
      <c r="AA117" s="5"/>
      <c r="AB117" s="5"/>
      <c r="AC117" s="5"/>
      <c r="AD117" s="133" t="str">
        <f t="shared" si="13"/>
        <v/>
      </c>
      <c r="AE117" s="11" t="str">
        <f t="shared" si="14"/>
        <v/>
      </c>
      <c r="AF117" s="19" t="str">
        <f>UPPER(IF($W117="","",IF(COUNTIF($AF$20:$AF116,$W117)&lt;1,$W117,"")))</f>
        <v/>
      </c>
      <c r="AG117" s="31" t="str">
        <f t="shared" si="9"/>
        <v/>
      </c>
      <c r="AH117" s="134" t="str">
        <f t="shared" si="15"/>
        <v/>
      </c>
      <c r="AI117" s="5"/>
      <c r="AJ117" s="31"/>
    </row>
    <row r="118" spans="2:36" s="131" customFormat="1">
      <c r="B118" s="31" t="str">
        <f t="shared" si="10"/>
        <v/>
      </c>
      <c r="C118" s="130" t="str">
        <f t="shared" si="11"/>
        <v/>
      </c>
      <c r="D118" s="146"/>
      <c r="E118" s="31">
        <v>98</v>
      </c>
      <c r="F118" s="31" t="str">
        <f t="shared" si="12"/>
        <v/>
      </c>
      <c r="G118" s="5"/>
      <c r="H118" s="5"/>
      <c r="I118" s="5"/>
      <c r="J118" s="5"/>
      <c r="K118" s="4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6"/>
      <c r="Y118" s="5"/>
      <c r="Z118" s="26"/>
      <c r="AA118" s="5"/>
      <c r="AB118" s="5"/>
      <c r="AC118" s="5"/>
      <c r="AD118" s="133" t="str">
        <f t="shared" si="13"/>
        <v/>
      </c>
      <c r="AE118" s="11" t="str">
        <f t="shared" si="14"/>
        <v/>
      </c>
      <c r="AF118" s="19" t="str">
        <f>UPPER(IF($W118="","",IF(COUNTIF($AF$20:$AF117,$W118)&lt;1,$W118,"")))</f>
        <v/>
      </c>
      <c r="AG118" s="31" t="str">
        <f t="shared" si="9"/>
        <v/>
      </c>
      <c r="AH118" s="134" t="str">
        <f t="shared" si="15"/>
        <v/>
      </c>
      <c r="AI118" s="5"/>
      <c r="AJ118" s="31"/>
    </row>
    <row r="119" spans="2:36" s="131" customFormat="1">
      <c r="B119" s="31" t="str">
        <f t="shared" si="10"/>
        <v/>
      </c>
      <c r="C119" s="130" t="str">
        <f t="shared" si="11"/>
        <v/>
      </c>
      <c r="D119" s="146"/>
      <c r="E119" s="31">
        <v>99</v>
      </c>
      <c r="F119" s="31" t="str">
        <f t="shared" si="12"/>
        <v/>
      </c>
      <c r="G119" s="5"/>
      <c r="H119" s="5"/>
      <c r="I119" s="5"/>
      <c r="J119" s="5"/>
      <c r="K119" s="4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6"/>
      <c r="Y119" s="5"/>
      <c r="Z119" s="26"/>
      <c r="AA119" s="5"/>
      <c r="AB119" s="5"/>
      <c r="AC119" s="5"/>
      <c r="AD119" s="133" t="str">
        <f t="shared" si="13"/>
        <v/>
      </c>
      <c r="AE119" s="11" t="str">
        <f t="shared" si="14"/>
        <v/>
      </c>
      <c r="AF119" s="19" t="str">
        <f>UPPER(IF($W119="","",IF(COUNTIF($AF$20:$AF118,$W119)&lt;1,$W119,"")))</f>
        <v/>
      </c>
      <c r="AG119" s="31" t="str">
        <f t="shared" si="9"/>
        <v/>
      </c>
      <c r="AH119" s="134" t="str">
        <f t="shared" si="15"/>
        <v/>
      </c>
      <c r="AI119" s="5"/>
      <c r="AJ119" s="31"/>
    </row>
    <row r="120" spans="2:36" s="131" customFormat="1">
      <c r="B120" s="31" t="str">
        <f t="shared" si="10"/>
        <v/>
      </c>
      <c r="C120" s="130" t="str">
        <f t="shared" si="11"/>
        <v/>
      </c>
      <c r="D120" s="146"/>
      <c r="E120" s="31">
        <v>100</v>
      </c>
      <c r="F120" s="31" t="str">
        <f t="shared" si="12"/>
        <v/>
      </c>
      <c r="G120" s="5"/>
      <c r="H120" s="5"/>
      <c r="I120" s="5"/>
      <c r="J120" s="5"/>
      <c r="K120" s="4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6"/>
      <c r="Y120" s="5"/>
      <c r="Z120" s="26"/>
      <c r="AA120" s="5"/>
      <c r="AB120" s="5"/>
      <c r="AC120" s="5"/>
      <c r="AD120" s="133" t="str">
        <f t="shared" si="13"/>
        <v/>
      </c>
      <c r="AE120" s="11" t="str">
        <f t="shared" si="14"/>
        <v/>
      </c>
      <c r="AF120" s="19" t="str">
        <f>UPPER(IF($W120="","",IF(COUNTIF($AF$20:$AF119,$W120)&lt;1,$W120,"")))</f>
        <v/>
      </c>
      <c r="AG120" s="31" t="str">
        <f t="shared" si="9"/>
        <v/>
      </c>
      <c r="AH120" s="134" t="str">
        <f t="shared" si="15"/>
        <v/>
      </c>
      <c r="AI120" s="5"/>
      <c r="AJ120" s="31"/>
    </row>
    <row r="121" spans="2:36" s="131" customFormat="1">
      <c r="B121" s="31" t="str">
        <f t="shared" si="10"/>
        <v/>
      </c>
      <c r="C121" s="130" t="str">
        <f t="shared" si="11"/>
        <v/>
      </c>
      <c r="D121" s="146"/>
      <c r="E121" s="31">
        <v>101</v>
      </c>
      <c r="F121" s="31" t="str">
        <f t="shared" si="12"/>
        <v/>
      </c>
      <c r="G121" s="5"/>
      <c r="H121" s="5"/>
      <c r="I121" s="5"/>
      <c r="J121" s="5"/>
      <c r="K121" s="4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6"/>
      <c r="Y121" s="5"/>
      <c r="Z121" s="26"/>
      <c r="AA121" s="5"/>
      <c r="AB121" s="5"/>
      <c r="AC121" s="5"/>
      <c r="AD121" s="133" t="str">
        <f t="shared" si="13"/>
        <v/>
      </c>
      <c r="AE121" s="11" t="str">
        <f t="shared" si="14"/>
        <v/>
      </c>
      <c r="AF121" s="19" t="str">
        <f>UPPER(IF($W121="","",IF(COUNTIF($AF$20:$AF120,$W121)&lt;1,$W121,"")))</f>
        <v/>
      </c>
      <c r="AG121" s="31" t="str">
        <f t="shared" si="9"/>
        <v/>
      </c>
      <c r="AH121" s="134" t="str">
        <f t="shared" si="15"/>
        <v/>
      </c>
      <c r="AI121" s="5"/>
      <c r="AJ121" s="31"/>
    </row>
    <row r="122" spans="2:36" s="131" customFormat="1">
      <c r="B122" s="31" t="str">
        <f t="shared" si="10"/>
        <v/>
      </c>
      <c r="C122" s="130" t="str">
        <f t="shared" si="11"/>
        <v/>
      </c>
      <c r="D122" s="146"/>
      <c r="E122" s="31">
        <v>102</v>
      </c>
      <c r="F122" s="31" t="str">
        <f t="shared" si="12"/>
        <v/>
      </c>
      <c r="G122" s="5"/>
      <c r="H122" s="5"/>
      <c r="I122" s="5"/>
      <c r="J122" s="5"/>
      <c r="K122" s="4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6"/>
      <c r="Y122" s="5"/>
      <c r="Z122" s="26"/>
      <c r="AA122" s="5"/>
      <c r="AB122" s="5"/>
      <c r="AC122" s="5"/>
      <c r="AD122" s="133" t="str">
        <f t="shared" si="13"/>
        <v/>
      </c>
      <c r="AE122" s="11" t="str">
        <f t="shared" si="14"/>
        <v/>
      </c>
      <c r="AF122" s="19" t="str">
        <f>UPPER(IF($W122="","",IF(COUNTIF($AF$20:$AF121,$W122)&lt;1,$W122,"")))</f>
        <v/>
      </c>
      <c r="AG122" s="31" t="str">
        <f t="shared" si="9"/>
        <v/>
      </c>
      <c r="AH122" s="134" t="str">
        <f t="shared" si="15"/>
        <v/>
      </c>
      <c r="AI122" s="5"/>
      <c r="AJ122" s="31"/>
    </row>
    <row r="123" spans="2:36" s="131" customFormat="1">
      <c r="B123" s="31" t="str">
        <f t="shared" si="10"/>
        <v/>
      </c>
      <c r="C123" s="130" t="str">
        <f t="shared" si="11"/>
        <v/>
      </c>
      <c r="D123" s="146"/>
      <c r="E123" s="31">
        <v>103</v>
      </c>
      <c r="F123" s="31" t="str">
        <f t="shared" si="12"/>
        <v/>
      </c>
      <c r="G123" s="5"/>
      <c r="H123" s="5"/>
      <c r="I123" s="5"/>
      <c r="J123" s="5"/>
      <c r="K123" s="4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6"/>
      <c r="Y123" s="5"/>
      <c r="Z123" s="26"/>
      <c r="AA123" s="5"/>
      <c r="AB123" s="5"/>
      <c r="AC123" s="5"/>
      <c r="AD123" s="133" t="str">
        <f t="shared" si="13"/>
        <v/>
      </c>
      <c r="AE123" s="11" t="str">
        <f t="shared" si="14"/>
        <v/>
      </c>
      <c r="AF123" s="19" t="str">
        <f>UPPER(IF($W123="","",IF(COUNTIF($AF$20:$AF122,$W123)&lt;1,$W123,"")))</f>
        <v/>
      </c>
      <c r="AG123" s="31" t="str">
        <f t="shared" si="9"/>
        <v/>
      </c>
      <c r="AH123" s="134" t="str">
        <f t="shared" si="15"/>
        <v/>
      </c>
      <c r="AI123" s="5"/>
      <c r="AJ123" s="31"/>
    </row>
    <row r="124" spans="2:36" s="131" customFormat="1">
      <c r="B124" s="31" t="str">
        <f t="shared" si="10"/>
        <v/>
      </c>
      <c r="C124" s="130" t="str">
        <f t="shared" si="11"/>
        <v/>
      </c>
      <c r="D124" s="146"/>
      <c r="E124" s="31">
        <v>104</v>
      </c>
      <c r="F124" s="31" t="str">
        <f t="shared" si="12"/>
        <v/>
      </c>
      <c r="G124" s="5"/>
      <c r="H124" s="5"/>
      <c r="I124" s="5"/>
      <c r="J124" s="5"/>
      <c r="K124" s="4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6"/>
      <c r="Y124" s="5"/>
      <c r="Z124" s="26"/>
      <c r="AA124" s="5"/>
      <c r="AB124" s="5"/>
      <c r="AC124" s="5"/>
      <c r="AD124" s="133" t="str">
        <f t="shared" si="13"/>
        <v/>
      </c>
      <c r="AE124" s="11" t="str">
        <f t="shared" si="14"/>
        <v/>
      </c>
      <c r="AF124" s="19" t="str">
        <f>UPPER(IF($W124="","",IF(COUNTIF($AF$20:$AF123,$W124)&lt;1,$W124,"")))</f>
        <v/>
      </c>
      <c r="AG124" s="31" t="str">
        <f t="shared" si="9"/>
        <v/>
      </c>
      <c r="AH124" s="134" t="str">
        <f t="shared" si="15"/>
        <v/>
      </c>
      <c r="AI124" s="5"/>
      <c r="AJ124" s="31"/>
    </row>
    <row r="125" spans="2:36" s="131" customFormat="1" ht="13">
      <c r="B125" s="31" t="str">
        <f t="shared" si="10"/>
        <v/>
      </c>
      <c r="C125" s="130" t="str">
        <f t="shared" si="11"/>
        <v/>
      </c>
      <c r="D125" s="143"/>
      <c r="E125" s="31">
        <v>105</v>
      </c>
      <c r="F125" s="31" t="str">
        <f t="shared" si="12"/>
        <v/>
      </c>
      <c r="G125" s="5"/>
      <c r="H125" s="5"/>
      <c r="I125" s="5"/>
      <c r="J125" s="5"/>
      <c r="K125" s="4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6"/>
      <c r="Y125" s="5"/>
      <c r="Z125" s="26"/>
      <c r="AA125" s="5"/>
      <c r="AB125" s="5"/>
      <c r="AC125" s="5"/>
      <c r="AD125" s="133" t="str">
        <f t="shared" si="13"/>
        <v/>
      </c>
      <c r="AE125" s="11" t="str">
        <f t="shared" si="14"/>
        <v/>
      </c>
      <c r="AF125" s="19" t="str">
        <f>UPPER(IF($W125="","",IF(COUNTIF($AF$20:$AF124,$W125)&lt;1,$W125,"")))</f>
        <v/>
      </c>
      <c r="AG125" s="31" t="str">
        <f t="shared" si="9"/>
        <v/>
      </c>
      <c r="AH125" s="134" t="str">
        <f t="shared" si="15"/>
        <v/>
      </c>
      <c r="AI125" s="5"/>
      <c r="AJ125" s="31"/>
    </row>
    <row r="126" spans="2:36" s="131" customFormat="1" ht="13">
      <c r="B126" s="31" t="str">
        <f t="shared" si="10"/>
        <v/>
      </c>
      <c r="C126" s="130" t="str">
        <f t="shared" si="11"/>
        <v/>
      </c>
      <c r="D126" s="143"/>
      <c r="E126" s="31">
        <v>106</v>
      </c>
      <c r="F126" s="31" t="str">
        <f t="shared" si="12"/>
        <v/>
      </c>
      <c r="G126" s="5"/>
      <c r="H126" s="5"/>
      <c r="I126" s="5"/>
      <c r="J126" s="5"/>
      <c r="K126" s="4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6"/>
      <c r="Y126" s="5"/>
      <c r="Z126" s="26"/>
      <c r="AA126" s="5"/>
      <c r="AB126" s="5"/>
      <c r="AC126" s="5"/>
      <c r="AD126" s="133" t="str">
        <f t="shared" si="13"/>
        <v/>
      </c>
      <c r="AE126" s="11" t="str">
        <f t="shared" si="14"/>
        <v/>
      </c>
      <c r="AF126" s="19" t="str">
        <f>UPPER(IF($W126="","",IF(COUNTIF($AF$20:$AF125,$W126)&lt;1,$W126,"")))</f>
        <v/>
      </c>
      <c r="AG126" s="31" t="str">
        <f t="shared" si="9"/>
        <v/>
      </c>
      <c r="AH126" s="134" t="str">
        <f t="shared" si="15"/>
        <v/>
      </c>
      <c r="AI126" s="5"/>
      <c r="AJ126" s="31"/>
    </row>
    <row r="127" spans="2:36" s="131" customFormat="1">
      <c r="B127" s="31" t="str">
        <f t="shared" si="10"/>
        <v/>
      </c>
      <c r="C127" s="130" t="str">
        <f t="shared" si="11"/>
        <v/>
      </c>
      <c r="D127" s="146"/>
      <c r="E127" s="31">
        <v>107</v>
      </c>
      <c r="F127" s="31" t="str">
        <f t="shared" si="12"/>
        <v/>
      </c>
      <c r="G127" s="5"/>
      <c r="H127" s="5"/>
      <c r="I127" s="5"/>
      <c r="J127" s="5"/>
      <c r="K127" s="4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6"/>
      <c r="Y127" s="5"/>
      <c r="Z127" s="26"/>
      <c r="AA127" s="5"/>
      <c r="AB127" s="5"/>
      <c r="AC127" s="5"/>
      <c r="AD127" s="133" t="str">
        <f t="shared" si="13"/>
        <v/>
      </c>
      <c r="AE127" s="11" t="str">
        <f t="shared" si="14"/>
        <v/>
      </c>
      <c r="AF127" s="19" t="str">
        <f>UPPER(IF($W127="","",IF(COUNTIF($AF$20:$AF126,$W127)&lt;1,$W127,"")))</f>
        <v/>
      </c>
      <c r="AG127" s="31" t="str">
        <f t="shared" si="9"/>
        <v/>
      </c>
      <c r="AH127" s="134" t="str">
        <f t="shared" si="15"/>
        <v/>
      </c>
      <c r="AI127" s="5"/>
      <c r="AJ127" s="31"/>
    </row>
    <row r="128" spans="2:36" s="131" customFormat="1" ht="13">
      <c r="B128" s="31" t="str">
        <f t="shared" si="10"/>
        <v/>
      </c>
      <c r="C128" s="130" t="str">
        <f t="shared" si="11"/>
        <v/>
      </c>
      <c r="E128" s="31">
        <v>108</v>
      </c>
      <c r="F128" s="31" t="str">
        <f t="shared" si="12"/>
        <v/>
      </c>
      <c r="G128" s="5"/>
      <c r="H128" s="5"/>
      <c r="I128" s="5"/>
      <c r="J128" s="5"/>
      <c r="K128" s="4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6"/>
      <c r="Y128" s="5"/>
      <c r="Z128" s="26"/>
      <c r="AA128" s="5"/>
      <c r="AB128" s="5"/>
      <c r="AC128" s="5"/>
      <c r="AD128" s="133" t="str">
        <f t="shared" si="13"/>
        <v/>
      </c>
      <c r="AE128" s="11" t="str">
        <f t="shared" si="14"/>
        <v/>
      </c>
      <c r="AF128" s="19" t="str">
        <f>UPPER(IF($W128="","",IF(COUNTIF($AF$20:$AF127,$W128)&lt;1,$W128,"")))</f>
        <v/>
      </c>
      <c r="AG128" s="31" t="str">
        <f t="shared" si="9"/>
        <v/>
      </c>
      <c r="AH128" s="134" t="str">
        <f t="shared" si="15"/>
        <v/>
      </c>
      <c r="AI128" s="5"/>
      <c r="AJ128" s="31"/>
    </row>
    <row r="129" spans="2:36" s="131" customFormat="1">
      <c r="B129" s="31" t="str">
        <f t="shared" si="10"/>
        <v/>
      </c>
      <c r="C129" s="130" t="str">
        <f t="shared" si="11"/>
        <v/>
      </c>
      <c r="D129" s="146"/>
      <c r="E129" s="31">
        <v>109</v>
      </c>
      <c r="F129" s="31" t="str">
        <f t="shared" si="12"/>
        <v/>
      </c>
      <c r="G129" s="5"/>
      <c r="H129" s="5"/>
      <c r="I129" s="5"/>
      <c r="J129" s="5"/>
      <c r="K129" s="4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6"/>
      <c r="Y129" s="5"/>
      <c r="Z129" s="26"/>
      <c r="AA129" s="5"/>
      <c r="AB129" s="5"/>
      <c r="AC129" s="5"/>
      <c r="AD129" s="133" t="str">
        <f t="shared" si="13"/>
        <v/>
      </c>
      <c r="AE129" s="11" t="str">
        <f t="shared" si="14"/>
        <v/>
      </c>
      <c r="AF129" s="19" t="str">
        <f>UPPER(IF($W129="","",IF(COUNTIF($AF$20:$AF128,$W129)&lt;1,$W129,"")))</f>
        <v/>
      </c>
      <c r="AG129" s="31" t="str">
        <f t="shared" si="9"/>
        <v/>
      </c>
      <c r="AH129" s="134" t="str">
        <f t="shared" si="15"/>
        <v/>
      </c>
      <c r="AI129" s="5"/>
      <c r="AJ129" s="31"/>
    </row>
    <row r="130" spans="2:36" s="131" customFormat="1" ht="13">
      <c r="B130" s="31" t="str">
        <f t="shared" si="10"/>
        <v/>
      </c>
      <c r="C130" s="130" t="str">
        <f t="shared" si="11"/>
        <v/>
      </c>
      <c r="E130" s="31">
        <v>110</v>
      </c>
      <c r="F130" s="31" t="str">
        <f t="shared" si="12"/>
        <v/>
      </c>
      <c r="G130" s="5"/>
      <c r="H130" s="5"/>
      <c r="I130" s="5"/>
      <c r="J130" s="5"/>
      <c r="K130" s="4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6"/>
      <c r="Y130" s="5"/>
      <c r="Z130" s="26"/>
      <c r="AA130" s="5"/>
      <c r="AB130" s="5"/>
      <c r="AC130" s="5"/>
      <c r="AD130" s="133" t="str">
        <f t="shared" si="13"/>
        <v/>
      </c>
      <c r="AE130" s="11" t="str">
        <f t="shared" si="14"/>
        <v/>
      </c>
      <c r="AF130" s="19" t="str">
        <f>UPPER(IF($W130="","",IF(COUNTIF($AF$20:$AF129,$W130)&lt;1,$W130,"")))</f>
        <v/>
      </c>
      <c r="AG130" s="31" t="str">
        <f t="shared" si="9"/>
        <v/>
      </c>
      <c r="AH130" s="134" t="str">
        <f t="shared" si="15"/>
        <v/>
      </c>
      <c r="AI130" s="5"/>
      <c r="AJ130" s="31"/>
    </row>
    <row r="131" spans="2:36" s="131" customFormat="1" ht="13">
      <c r="B131" s="31" t="str">
        <f t="shared" si="10"/>
        <v/>
      </c>
      <c r="C131" s="130" t="str">
        <f t="shared" si="11"/>
        <v/>
      </c>
      <c r="D131" s="132"/>
      <c r="E131" s="31">
        <v>111</v>
      </c>
      <c r="F131" s="31" t="str">
        <f t="shared" si="12"/>
        <v/>
      </c>
      <c r="G131" s="5"/>
      <c r="H131" s="5"/>
      <c r="I131" s="5"/>
      <c r="J131" s="5"/>
      <c r="K131" s="4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6"/>
      <c r="Y131" s="5"/>
      <c r="Z131" s="26"/>
      <c r="AA131" s="5"/>
      <c r="AB131" s="5"/>
      <c r="AC131" s="5"/>
      <c r="AD131" s="133" t="str">
        <f t="shared" si="13"/>
        <v/>
      </c>
      <c r="AE131" s="11" t="str">
        <f t="shared" si="14"/>
        <v/>
      </c>
      <c r="AF131" s="19" t="str">
        <f>UPPER(IF($W131="","",IF(COUNTIF($AF$20:$AF130,$W131)&lt;1,$W131,"")))</f>
        <v/>
      </c>
      <c r="AG131" s="31" t="str">
        <f t="shared" si="9"/>
        <v/>
      </c>
      <c r="AH131" s="134" t="str">
        <f t="shared" si="15"/>
        <v/>
      </c>
      <c r="AI131" s="5"/>
      <c r="AJ131" s="31"/>
    </row>
    <row r="132" spans="2:36" s="131" customFormat="1" ht="13">
      <c r="B132" s="31" t="str">
        <f t="shared" si="10"/>
        <v/>
      </c>
      <c r="C132" s="130" t="str">
        <f t="shared" si="11"/>
        <v/>
      </c>
      <c r="D132" s="143"/>
      <c r="E132" s="31">
        <v>112</v>
      </c>
      <c r="F132" s="31" t="str">
        <f t="shared" si="12"/>
        <v/>
      </c>
      <c r="G132" s="5"/>
      <c r="H132" s="5"/>
      <c r="I132" s="5"/>
      <c r="J132" s="5"/>
      <c r="K132" s="4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6"/>
      <c r="Y132" s="5"/>
      <c r="Z132" s="26"/>
      <c r="AA132" s="5"/>
      <c r="AB132" s="5"/>
      <c r="AC132" s="5"/>
      <c r="AD132" s="133" t="str">
        <f t="shared" si="13"/>
        <v/>
      </c>
      <c r="AE132" s="11" t="str">
        <f t="shared" si="14"/>
        <v/>
      </c>
      <c r="AF132" s="19" t="str">
        <f>UPPER(IF($W132="","",IF(COUNTIF($AF$20:$AF131,$W132)&lt;1,$W132,"")))</f>
        <v/>
      </c>
      <c r="AG132" s="31" t="str">
        <f t="shared" si="9"/>
        <v/>
      </c>
      <c r="AH132" s="134" t="str">
        <f t="shared" si="15"/>
        <v/>
      </c>
      <c r="AI132" s="5"/>
      <c r="AJ132" s="31"/>
    </row>
    <row r="133" spans="2:36" s="131" customFormat="1" ht="13">
      <c r="B133" s="31" t="str">
        <f t="shared" si="10"/>
        <v/>
      </c>
      <c r="C133" s="130" t="str">
        <f t="shared" si="11"/>
        <v/>
      </c>
      <c r="D133" s="132"/>
      <c r="E133" s="31">
        <v>113</v>
      </c>
      <c r="F133" s="31" t="str">
        <f t="shared" si="12"/>
        <v/>
      </c>
      <c r="G133" s="5"/>
      <c r="H133" s="5"/>
      <c r="I133" s="5"/>
      <c r="J133" s="5"/>
      <c r="K133" s="4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6"/>
      <c r="Y133" s="5"/>
      <c r="Z133" s="26"/>
      <c r="AA133" s="5"/>
      <c r="AB133" s="5"/>
      <c r="AC133" s="5"/>
      <c r="AD133" s="133" t="str">
        <f t="shared" si="13"/>
        <v/>
      </c>
      <c r="AE133" s="11" t="str">
        <f t="shared" si="14"/>
        <v/>
      </c>
      <c r="AF133" s="19" t="str">
        <f>UPPER(IF($W133="","",IF(COUNTIF($AF$20:$AF132,$W133)&lt;1,$W133,"")))</f>
        <v/>
      </c>
      <c r="AG133" s="31" t="str">
        <f t="shared" ref="AG133:AG196" si="16">IF(W133="","",IF(COUNTIF(W$21:W$1021,$W133)&lt;4,"每隊最少4人",IF(COUNTIF(W$21:W$1021,W133)&gt;6,"每隊最多6人",COUNTIF(W$21:W$1021,W133))))</f>
        <v/>
      </c>
      <c r="AH133" s="134" t="str">
        <f t="shared" si="15"/>
        <v/>
      </c>
      <c r="AI133" s="5"/>
      <c r="AJ133" s="31"/>
    </row>
    <row r="134" spans="2:36" s="131" customFormat="1" ht="13">
      <c r="B134" s="31" t="str">
        <f t="shared" si="10"/>
        <v/>
      </c>
      <c r="C134" s="130" t="str">
        <f t="shared" si="11"/>
        <v/>
      </c>
      <c r="D134" s="143"/>
      <c r="E134" s="31">
        <v>114</v>
      </c>
      <c r="F134" s="31" t="str">
        <f t="shared" si="12"/>
        <v/>
      </c>
      <c r="G134" s="5"/>
      <c r="H134" s="5"/>
      <c r="I134" s="5"/>
      <c r="J134" s="5"/>
      <c r="K134" s="4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6"/>
      <c r="Y134" s="5"/>
      <c r="Z134" s="26"/>
      <c r="AA134" s="5"/>
      <c r="AB134" s="5"/>
      <c r="AC134" s="5"/>
      <c r="AD134" s="133" t="str">
        <f t="shared" si="13"/>
        <v/>
      </c>
      <c r="AE134" s="11" t="str">
        <f t="shared" si="14"/>
        <v/>
      </c>
      <c r="AF134" s="19" t="str">
        <f>UPPER(IF($W134="","",IF(COUNTIF($AF$20:$AF133,$W134)&lt;1,$W134,"")))</f>
        <v/>
      </c>
      <c r="AG134" s="31" t="str">
        <f t="shared" si="16"/>
        <v/>
      </c>
      <c r="AH134" s="134" t="str">
        <f t="shared" si="15"/>
        <v/>
      </c>
      <c r="AI134" s="5"/>
      <c r="AJ134" s="31"/>
    </row>
    <row r="135" spans="2:36" s="131" customFormat="1" ht="13">
      <c r="B135" s="31" t="str">
        <f t="shared" si="10"/>
        <v/>
      </c>
      <c r="C135" s="130" t="str">
        <f t="shared" si="11"/>
        <v/>
      </c>
      <c r="D135" s="132"/>
      <c r="E135" s="31">
        <v>115</v>
      </c>
      <c r="F135" s="31" t="str">
        <f t="shared" si="12"/>
        <v/>
      </c>
      <c r="G135" s="5"/>
      <c r="H135" s="5"/>
      <c r="I135" s="5"/>
      <c r="J135" s="5"/>
      <c r="K135" s="4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6"/>
      <c r="Y135" s="5"/>
      <c r="Z135" s="26"/>
      <c r="AA135" s="5"/>
      <c r="AB135" s="5"/>
      <c r="AC135" s="5"/>
      <c r="AD135" s="133" t="str">
        <f t="shared" si="13"/>
        <v/>
      </c>
      <c r="AE135" s="11" t="str">
        <f t="shared" si="14"/>
        <v/>
      </c>
      <c r="AF135" s="19" t="str">
        <f>UPPER(IF($W135="","",IF(COUNTIF($AF$20:$AF134,$W135)&lt;1,$W135,"")))</f>
        <v/>
      </c>
      <c r="AG135" s="31" t="str">
        <f t="shared" si="16"/>
        <v/>
      </c>
      <c r="AH135" s="134" t="str">
        <f t="shared" si="15"/>
        <v/>
      </c>
      <c r="AI135" s="5"/>
      <c r="AJ135" s="31"/>
    </row>
    <row r="136" spans="2:36" s="131" customFormat="1" ht="13">
      <c r="B136" s="31" t="str">
        <f t="shared" si="10"/>
        <v/>
      </c>
      <c r="C136" s="130" t="str">
        <f t="shared" si="11"/>
        <v/>
      </c>
      <c r="D136" s="143"/>
      <c r="E136" s="31">
        <v>116</v>
      </c>
      <c r="F136" s="31" t="str">
        <f t="shared" si="12"/>
        <v/>
      </c>
      <c r="G136" s="5"/>
      <c r="H136" s="5"/>
      <c r="I136" s="5"/>
      <c r="J136" s="5"/>
      <c r="K136" s="4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6"/>
      <c r="Y136" s="5"/>
      <c r="Z136" s="26"/>
      <c r="AA136" s="5"/>
      <c r="AB136" s="5"/>
      <c r="AC136" s="5"/>
      <c r="AD136" s="133" t="str">
        <f t="shared" si="13"/>
        <v/>
      </c>
      <c r="AE136" s="11" t="str">
        <f t="shared" si="14"/>
        <v/>
      </c>
      <c r="AF136" s="19" t="str">
        <f>UPPER(IF($W136="","",IF(COUNTIF($AF$20:$AF135,$W136)&lt;1,$W136,"")))</f>
        <v/>
      </c>
      <c r="AG136" s="31" t="str">
        <f t="shared" si="16"/>
        <v/>
      </c>
      <c r="AH136" s="134" t="str">
        <f t="shared" si="15"/>
        <v/>
      </c>
      <c r="AI136" s="5"/>
      <c r="AJ136" s="31"/>
    </row>
    <row r="137" spans="2:36" s="131" customFormat="1" ht="13">
      <c r="B137" s="31" t="str">
        <f t="shared" si="10"/>
        <v/>
      </c>
      <c r="C137" s="130" t="str">
        <f t="shared" si="11"/>
        <v/>
      </c>
      <c r="D137" s="149"/>
      <c r="E137" s="31">
        <v>117</v>
      </c>
      <c r="F137" s="31" t="str">
        <f t="shared" si="12"/>
        <v/>
      </c>
      <c r="G137" s="5"/>
      <c r="H137" s="5"/>
      <c r="I137" s="5"/>
      <c r="J137" s="5"/>
      <c r="K137" s="4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6"/>
      <c r="Y137" s="5"/>
      <c r="Z137" s="26"/>
      <c r="AA137" s="5"/>
      <c r="AB137" s="5"/>
      <c r="AC137" s="5"/>
      <c r="AD137" s="133" t="str">
        <f t="shared" si="13"/>
        <v/>
      </c>
      <c r="AE137" s="11" t="str">
        <f t="shared" si="14"/>
        <v/>
      </c>
      <c r="AF137" s="19" t="str">
        <f>UPPER(IF($W137="","",IF(COUNTIF($AF$20:$AF136,$W137)&lt;1,$W137,"")))</f>
        <v/>
      </c>
      <c r="AG137" s="31" t="str">
        <f t="shared" si="16"/>
        <v/>
      </c>
      <c r="AH137" s="134" t="str">
        <f t="shared" si="15"/>
        <v/>
      </c>
      <c r="AI137" s="5"/>
      <c r="AJ137" s="31"/>
    </row>
    <row r="138" spans="2:36" s="131" customFormat="1" ht="13">
      <c r="B138" s="31" t="str">
        <f t="shared" si="10"/>
        <v/>
      </c>
      <c r="C138" s="130" t="str">
        <f t="shared" si="11"/>
        <v/>
      </c>
      <c r="D138" s="149"/>
      <c r="E138" s="31">
        <v>118</v>
      </c>
      <c r="F138" s="31" t="str">
        <f t="shared" si="12"/>
        <v/>
      </c>
      <c r="G138" s="5"/>
      <c r="H138" s="5"/>
      <c r="I138" s="5"/>
      <c r="J138" s="5"/>
      <c r="K138" s="4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6"/>
      <c r="Y138" s="5"/>
      <c r="Z138" s="26"/>
      <c r="AA138" s="5"/>
      <c r="AB138" s="5"/>
      <c r="AC138" s="5"/>
      <c r="AD138" s="133" t="str">
        <f t="shared" si="13"/>
        <v/>
      </c>
      <c r="AE138" s="11" t="str">
        <f t="shared" si="14"/>
        <v/>
      </c>
      <c r="AF138" s="19" t="str">
        <f>UPPER(IF($W138="","",IF(COUNTIF($AF$20:$AF137,$W138)&lt;1,$W138,"")))</f>
        <v/>
      </c>
      <c r="AG138" s="31" t="str">
        <f t="shared" si="16"/>
        <v/>
      </c>
      <c r="AH138" s="134" t="str">
        <f t="shared" si="15"/>
        <v/>
      </c>
      <c r="AI138" s="5"/>
      <c r="AJ138" s="31"/>
    </row>
    <row r="139" spans="2:36" s="131" customFormat="1" ht="13">
      <c r="B139" s="31" t="str">
        <f t="shared" si="10"/>
        <v/>
      </c>
      <c r="C139" s="130" t="str">
        <f t="shared" si="11"/>
        <v/>
      </c>
      <c r="D139" s="143"/>
      <c r="E139" s="31">
        <v>119</v>
      </c>
      <c r="F139" s="31" t="str">
        <f t="shared" si="12"/>
        <v/>
      </c>
      <c r="G139" s="5"/>
      <c r="H139" s="5"/>
      <c r="I139" s="5"/>
      <c r="J139" s="5"/>
      <c r="K139" s="4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6"/>
      <c r="Y139" s="5"/>
      <c r="Z139" s="26"/>
      <c r="AA139" s="5"/>
      <c r="AB139" s="5"/>
      <c r="AC139" s="5"/>
      <c r="AD139" s="133" t="str">
        <f t="shared" si="13"/>
        <v/>
      </c>
      <c r="AE139" s="11" t="str">
        <f t="shared" si="14"/>
        <v/>
      </c>
      <c r="AF139" s="19" t="str">
        <f>UPPER(IF($W139="","",IF(COUNTIF($AF$20:$AF138,$W139)&lt;1,$W139,"")))</f>
        <v/>
      </c>
      <c r="AG139" s="31" t="str">
        <f t="shared" si="16"/>
        <v/>
      </c>
      <c r="AH139" s="134" t="str">
        <f t="shared" si="15"/>
        <v/>
      </c>
      <c r="AI139" s="5"/>
      <c r="AJ139" s="31"/>
    </row>
    <row r="140" spans="2:36" s="131" customFormat="1" ht="13">
      <c r="B140" s="31" t="str">
        <f t="shared" si="10"/>
        <v/>
      </c>
      <c r="C140" s="130" t="str">
        <f t="shared" si="11"/>
        <v/>
      </c>
      <c r="D140" s="143"/>
      <c r="E140" s="31">
        <v>120</v>
      </c>
      <c r="F140" s="31" t="str">
        <f t="shared" si="12"/>
        <v/>
      </c>
      <c r="G140" s="5"/>
      <c r="H140" s="5"/>
      <c r="I140" s="5"/>
      <c r="J140" s="5"/>
      <c r="K140" s="4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6"/>
      <c r="Y140" s="5"/>
      <c r="Z140" s="26"/>
      <c r="AA140" s="5"/>
      <c r="AB140" s="5"/>
      <c r="AC140" s="5"/>
      <c r="AD140" s="133" t="str">
        <f t="shared" si="13"/>
        <v/>
      </c>
      <c r="AE140" s="11" t="str">
        <f t="shared" si="14"/>
        <v/>
      </c>
      <c r="AF140" s="19" t="str">
        <f>UPPER(IF($W140="","",IF(COUNTIF($AF$20:$AF139,$W140)&lt;1,$W140,"")))</f>
        <v/>
      </c>
      <c r="AG140" s="31" t="str">
        <f t="shared" si="16"/>
        <v/>
      </c>
      <c r="AH140" s="134" t="str">
        <f t="shared" si="15"/>
        <v/>
      </c>
      <c r="AI140" s="5"/>
      <c r="AJ140" s="31"/>
    </row>
    <row r="141" spans="2:36" s="131" customFormat="1" ht="13">
      <c r="B141" s="31" t="str">
        <f t="shared" si="10"/>
        <v/>
      </c>
      <c r="C141" s="130" t="str">
        <f t="shared" si="11"/>
        <v/>
      </c>
      <c r="D141" s="143"/>
      <c r="E141" s="31">
        <v>121</v>
      </c>
      <c r="F141" s="31" t="str">
        <f t="shared" si="12"/>
        <v/>
      </c>
      <c r="G141" s="5"/>
      <c r="H141" s="5"/>
      <c r="I141" s="5"/>
      <c r="J141" s="5"/>
      <c r="K141" s="4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6"/>
      <c r="Y141" s="5"/>
      <c r="Z141" s="26"/>
      <c r="AA141" s="5"/>
      <c r="AB141" s="5"/>
      <c r="AC141" s="5"/>
      <c r="AD141" s="133" t="str">
        <f t="shared" si="13"/>
        <v/>
      </c>
      <c r="AE141" s="11" t="str">
        <f t="shared" si="14"/>
        <v/>
      </c>
      <c r="AF141" s="19" t="str">
        <f>UPPER(IF($W141="","",IF(COUNTIF($AF$20:$AF140,$W141)&lt;1,$W141,"")))</f>
        <v/>
      </c>
      <c r="AG141" s="31" t="str">
        <f t="shared" si="16"/>
        <v/>
      </c>
      <c r="AH141" s="134" t="str">
        <f t="shared" si="15"/>
        <v/>
      </c>
      <c r="AI141" s="5"/>
      <c r="AJ141" s="31"/>
    </row>
    <row r="142" spans="2:36" s="131" customFormat="1" ht="13">
      <c r="B142" s="31" t="str">
        <f t="shared" si="10"/>
        <v/>
      </c>
      <c r="C142" s="130" t="str">
        <f t="shared" si="11"/>
        <v/>
      </c>
      <c r="D142" s="143"/>
      <c r="E142" s="31">
        <v>122</v>
      </c>
      <c r="F142" s="31" t="str">
        <f t="shared" si="12"/>
        <v/>
      </c>
      <c r="G142" s="5"/>
      <c r="H142" s="5"/>
      <c r="I142" s="5"/>
      <c r="J142" s="5"/>
      <c r="K142" s="4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6"/>
      <c r="Y142" s="5"/>
      <c r="Z142" s="26"/>
      <c r="AA142" s="5"/>
      <c r="AB142" s="5"/>
      <c r="AC142" s="5"/>
      <c r="AD142" s="133" t="str">
        <f t="shared" si="13"/>
        <v/>
      </c>
      <c r="AE142" s="11" t="str">
        <f t="shared" si="14"/>
        <v/>
      </c>
      <c r="AF142" s="19" t="str">
        <f>UPPER(IF($W142="","",IF(COUNTIF($AF$20:$AF141,$W142)&lt;1,$W142,"")))</f>
        <v/>
      </c>
      <c r="AG142" s="31" t="str">
        <f t="shared" si="16"/>
        <v/>
      </c>
      <c r="AH142" s="134" t="str">
        <f t="shared" si="15"/>
        <v/>
      </c>
      <c r="AI142" s="5"/>
      <c r="AJ142" s="31"/>
    </row>
    <row r="143" spans="2:36" s="131" customFormat="1" ht="13">
      <c r="B143" s="31" t="str">
        <f t="shared" si="10"/>
        <v/>
      </c>
      <c r="C143" s="130" t="str">
        <f t="shared" si="11"/>
        <v/>
      </c>
      <c r="D143" s="143"/>
      <c r="E143" s="31">
        <v>123</v>
      </c>
      <c r="F143" s="31" t="str">
        <f t="shared" si="12"/>
        <v/>
      </c>
      <c r="G143" s="5"/>
      <c r="H143" s="5"/>
      <c r="I143" s="5"/>
      <c r="J143" s="5"/>
      <c r="K143" s="4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6"/>
      <c r="Y143" s="5"/>
      <c r="Z143" s="26"/>
      <c r="AA143" s="5"/>
      <c r="AB143" s="5"/>
      <c r="AC143" s="5"/>
      <c r="AD143" s="133" t="str">
        <f t="shared" si="13"/>
        <v/>
      </c>
      <c r="AE143" s="11" t="str">
        <f t="shared" si="14"/>
        <v/>
      </c>
      <c r="AF143" s="19" t="str">
        <f>UPPER(IF($W143="","",IF(COUNTIF($AF$20:$AF142,$W143)&lt;1,$W143,"")))</f>
        <v/>
      </c>
      <c r="AG143" s="31" t="str">
        <f t="shared" si="16"/>
        <v/>
      </c>
      <c r="AH143" s="134" t="str">
        <f t="shared" si="15"/>
        <v/>
      </c>
      <c r="AI143" s="5"/>
      <c r="AJ143" s="31"/>
    </row>
    <row r="144" spans="2:36" s="131" customFormat="1" ht="13">
      <c r="B144" s="31" t="str">
        <f t="shared" si="10"/>
        <v/>
      </c>
      <c r="C144" s="130" t="str">
        <f t="shared" si="11"/>
        <v/>
      </c>
      <c r="D144" s="143"/>
      <c r="E144" s="31">
        <v>124</v>
      </c>
      <c r="F144" s="31" t="str">
        <f t="shared" si="12"/>
        <v/>
      </c>
      <c r="G144" s="5"/>
      <c r="H144" s="5"/>
      <c r="I144" s="5"/>
      <c r="J144" s="5"/>
      <c r="K144" s="4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6"/>
      <c r="Y144" s="5"/>
      <c r="Z144" s="26"/>
      <c r="AA144" s="5"/>
      <c r="AB144" s="5"/>
      <c r="AC144" s="5"/>
      <c r="AD144" s="133" t="str">
        <f t="shared" si="13"/>
        <v/>
      </c>
      <c r="AE144" s="11" t="str">
        <f t="shared" si="14"/>
        <v/>
      </c>
      <c r="AF144" s="19" t="str">
        <f>UPPER(IF($W144="","",IF(COUNTIF($AF$20:$AF143,$W144)&lt;1,$W144,"")))</f>
        <v/>
      </c>
      <c r="AG144" s="31" t="str">
        <f t="shared" si="16"/>
        <v/>
      </c>
      <c r="AH144" s="134" t="str">
        <f t="shared" si="15"/>
        <v/>
      </c>
      <c r="AI144" s="5"/>
      <c r="AJ144" s="31"/>
    </row>
    <row r="145" spans="2:36" s="131" customFormat="1" ht="13">
      <c r="B145" s="31" t="str">
        <f t="shared" si="10"/>
        <v/>
      </c>
      <c r="C145" s="130" t="str">
        <f t="shared" si="11"/>
        <v/>
      </c>
      <c r="D145" s="143"/>
      <c r="E145" s="31">
        <v>125</v>
      </c>
      <c r="F145" s="31" t="str">
        <f t="shared" si="12"/>
        <v/>
      </c>
      <c r="G145" s="5"/>
      <c r="H145" s="5"/>
      <c r="I145" s="5"/>
      <c r="J145" s="5"/>
      <c r="K145" s="4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6"/>
      <c r="Y145" s="5"/>
      <c r="Z145" s="26"/>
      <c r="AA145" s="5"/>
      <c r="AB145" s="5"/>
      <c r="AC145" s="5"/>
      <c r="AD145" s="133" t="str">
        <f t="shared" si="13"/>
        <v/>
      </c>
      <c r="AE145" s="11" t="str">
        <f t="shared" si="14"/>
        <v/>
      </c>
      <c r="AF145" s="19" t="str">
        <f>UPPER(IF($W145="","",IF(COUNTIF($AF$20:$AF144,$W145)&lt;1,$W145,"")))</f>
        <v/>
      </c>
      <c r="AG145" s="31" t="str">
        <f t="shared" si="16"/>
        <v/>
      </c>
      <c r="AH145" s="134" t="str">
        <f t="shared" si="15"/>
        <v/>
      </c>
      <c r="AI145" s="5"/>
      <c r="AJ145" s="31"/>
    </row>
    <row r="146" spans="2:36" s="131" customFormat="1" ht="13">
      <c r="B146" s="31" t="str">
        <f t="shared" si="10"/>
        <v/>
      </c>
      <c r="C146" s="130" t="str">
        <f t="shared" si="11"/>
        <v/>
      </c>
      <c r="D146" s="143"/>
      <c r="E146" s="31">
        <v>126</v>
      </c>
      <c r="F146" s="31" t="str">
        <f t="shared" si="12"/>
        <v/>
      </c>
      <c r="G146" s="5"/>
      <c r="H146" s="5"/>
      <c r="I146" s="5"/>
      <c r="J146" s="5"/>
      <c r="K146" s="4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6"/>
      <c r="Y146" s="5"/>
      <c r="Z146" s="26"/>
      <c r="AA146" s="5"/>
      <c r="AB146" s="5"/>
      <c r="AC146" s="5"/>
      <c r="AD146" s="133" t="str">
        <f t="shared" si="13"/>
        <v/>
      </c>
      <c r="AE146" s="11" t="str">
        <f t="shared" si="14"/>
        <v/>
      </c>
      <c r="AF146" s="19" t="str">
        <f>UPPER(IF($W146="","",IF(COUNTIF($AF$20:$AF145,$W146)&lt;1,$W146,"")))</f>
        <v/>
      </c>
      <c r="AG146" s="31" t="str">
        <f t="shared" si="16"/>
        <v/>
      </c>
      <c r="AH146" s="134" t="str">
        <f t="shared" si="15"/>
        <v/>
      </c>
      <c r="AI146" s="5"/>
      <c r="AJ146" s="31"/>
    </row>
    <row r="147" spans="2:36" s="131" customFormat="1" ht="13">
      <c r="B147" s="31" t="str">
        <f t="shared" si="10"/>
        <v/>
      </c>
      <c r="C147" s="130" t="str">
        <f t="shared" si="11"/>
        <v/>
      </c>
      <c r="D147" s="143"/>
      <c r="E147" s="31">
        <v>127</v>
      </c>
      <c r="F147" s="31" t="str">
        <f t="shared" si="12"/>
        <v/>
      </c>
      <c r="G147" s="5"/>
      <c r="H147" s="5"/>
      <c r="I147" s="5"/>
      <c r="J147" s="5"/>
      <c r="K147" s="4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6"/>
      <c r="Y147" s="5"/>
      <c r="Z147" s="26"/>
      <c r="AA147" s="5"/>
      <c r="AB147" s="5"/>
      <c r="AC147" s="5"/>
      <c r="AD147" s="133" t="str">
        <f t="shared" si="13"/>
        <v/>
      </c>
      <c r="AE147" s="11" t="str">
        <f t="shared" si="14"/>
        <v/>
      </c>
      <c r="AF147" s="19" t="str">
        <f>UPPER(IF($W147="","",IF(COUNTIF($AF$20:$AF146,$W147)&lt;1,$W147,"")))</f>
        <v/>
      </c>
      <c r="AG147" s="31" t="str">
        <f t="shared" si="16"/>
        <v/>
      </c>
      <c r="AH147" s="134" t="str">
        <f t="shared" si="15"/>
        <v/>
      </c>
      <c r="AI147" s="5"/>
      <c r="AJ147" s="31"/>
    </row>
    <row r="148" spans="2:36" s="131" customFormat="1" ht="13">
      <c r="B148" s="31" t="str">
        <f t="shared" si="10"/>
        <v/>
      </c>
      <c r="C148" s="130" t="str">
        <f t="shared" si="11"/>
        <v/>
      </c>
      <c r="D148" s="143"/>
      <c r="E148" s="31">
        <v>128</v>
      </c>
      <c r="F148" s="31" t="str">
        <f t="shared" si="12"/>
        <v/>
      </c>
      <c r="G148" s="5"/>
      <c r="H148" s="5"/>
      <c r="I148" s="5"/>
      <c r="J148" s="5"/>
      <c r="K148" s="4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6"/>
      <c r="Y148" s="5"/>
      <c r="Z148" s="26"/>
      <c r="AA148" s="5"/>
      <c r="AB148" s="5"/>
      <c r="AC148" s="5"/>
      <c r="AD148" s="133" t="str">
        <f t="shared" si="13"/>
        <v/>
      </c>
      <c r="AE148" s="11" t="str">
        <f t="shared" si="14"/>
        <v/>
      </c>
      <c r="AF148" s="19" t="str">
        <f>UPPER(IF($W148="","",IF(COUNTIF($AF$20:$AF147,$W148)&lt;1,$W148,"")))</f>
        <v/>
      </c>
      <c r="AG148" s="31" t="str">
        <f t="shared" si="16"/>
        <v/>
      </c>
      <c r="AH148" s="134" t="str">
        <f t="shared" si="15"/>
        <v/>
      </c>
      <c r="AI148" s="5"/>
      <c r="AJ148" s="31"/>
    </row>
    <row r="149" spans="2:36" s="131" customFormat="1" ht="13">
      <c r="B149" s="31" t="str">
        <f t="shared" ref="B149:B212" si="17">F149</f>
        <v/>
      </c>
      <c r="C149" s="130" t="str">
        <f t="shared" ref="C149:C212" si="18">IF(H149="","",IF(D149="","X",B149&amp;TEXT(D149,"000")))</f>
        <v/>
      </c>
      <c r="D149" s="149"/>
      <c r="E149" s="31">
        <v>129</v>
      </c>
      <c r="F149" s="31" t="str">
        <f t="shared" ref="F149:F212" si="19">IF($I149="M",VLOOKUP($J149,$E$4:$G$9,2,0),IF(I149="F",VLOOKUP($J149,$E$4:$G$9,3,0),IF($I149="","")))</f>
        <v/>
      </c>
      <c r="G149" s="5"/>
      <c r="H149" s="5"/>
      <c r="I149" s="5"/>
      <c r="J149" s="5"/>
      <c r="K149" s="4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6"/>
      <c r="Y149" s="5"/>
      <c r="Z149" s="26"/>
      <c r="AA149" s="5"/>
      <c r="AB149" s="5"/>
      <c r="AC149" s="5"/>
      <c r="AD149" s="133" t="str">
        <f t="shared" ref="AD149:AD212" si="20">IF(J149="","",IF(COUNTA(L149:T149)&gt;3,"限報三項個人項目",IF(COUNTA(L149:T149)=0,"最少填報一個人項目",IF(COUNTA(Y149)=1,COUNTA(L149:T149)*($AD$17+$AD$18)+$AD$16,IF(COUNTA(Y149)=0,COUNTA(L149:T149)*$AD$17+$AD$16,"Error")))))</f>
        <v/>
      </c>
      <c r="AE149" s="11" t="str">
        <f t="shared" ref="AE149:AE212" si="21">IF(AF149="","",$AE$17)</f>
        <v/>
      </c>
      <c r="AF149" s="19" t="str">
        <f>UPPER(IF($W149="","",IF(COUNTIF($AF$20:$AF148,$W149)&lt;1,$W149,"")))</f>
        <v/>
      </c>
      <c r="AG149" s="31" t="str">
        <f t="shared" si="16"/>
        <v/>
      </c>
      <c r="AH149" s="134" t="str">
        <f t="shared" si="15"/>
        <v/>
      </c>
      <c r="AI149" s="5"/>
      <c r="AJ149" s="31"/>
    </row>
    <row r="150" spans="2:36" s="131" customFormat="1">
      <c r="B150" s="31" t="str">
        <f t="shared" si="17"/>
        <v/>
      </c>
      <c r="C150" s="130" t="str">
        <f t="shared" si="18"/>
        <v/>
      </c>
      <c r="D150" s="146"/>
      <c r="E150" s="31">
        <v>130</v>
      </c>
      <c r="F150" s="31" t="str">
        <f t="shared" si="19"/>
        <v/>
      </c>
      <c r="G150" s="5"/>
      <c r="H150" s="5"/>
      <c r="I150" s="5"/>
      <c r="J150" s="5"/>
      <c r="K150" s="4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6"/>
      <c r="Y150" s="5"/>
      <c r="Z150" s="26"/>
      <c r="AA150" s="5"/>
      <c r="AB150" s="5"/>
      <c r="AC150" s="5"/>
      <c r="AD150" s="133" t="str">
        <f t="shared" si="20"/>
        <v/>
      </c>
      <c r="AE150" s="11" t="str">
        <f t="shared" si="21"/>
        <v/>
      </c>
      <c r="AF150" s="19" t="str">
        <f>UPPER(IF($W150="","",IF(COUNTIF($AF$20:$AF149,$W150)&lt;1,$W150,"")))</f>
        <v/>
      </c>
      <c r="AG150" s="31" t="str">
        <f t="shared" si="16"/>
        <v/>
      </c>
      <c r="AH150" s="134" t="str">
        <f t="shared" ref="AH150:AH213" si="22">IF(F150="","",IF(X150="",SUM(AD150:AE150)+AJ164,SUM(AD150:AE150)+AJ164+$X$20))</f>
        <v/>
      </c>
      <c r="AI150" s="5"/>
      <c r="AJ150" s="31"/>
    </row>
    <row r="151" spans="2:36" s="131" customFormat="1" ht="13">
      <c r="B151" s="31" t="str">
        <f t="shared" si="17"/>
        <v/>
      </c>
      <c r="C151" s="130" t="str">
        <f t="shared" si="18"/>
        <v/>
      </c>
      <c r="D151" s="132"/>
      <c r="E151" s="31">
        <v>131</v>
      </c>
      <c r="F151" s="31" t="str">
        <f t="shared" si="19"/>
        <v/>
      </c>
      <c r="G151" s="5"/>
      <c r="H151" s="5"/>
      <c r="I151" s="5"/>
      <c r="J151" s="5"/>
      <c r="K151" s="4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6"/>
      <c r="Y151" s="5"/>
      <c r="Z151" s="26"/>
      <c r="AA151" s="5"/>
      <c r="AB151" s="5"/>
      <c r="AC151" s="5"/>
      <c r="AD151" s="133" t="str">
        <f t="shared" si="20"/>
        <v/>
      </c>
      <c r="AE151" s="11" t="str">
        <f t="shared" si="21"/>
        <v/>
      </c>
      <c r="AF151" s="19" t="str">
        <f>UPPER(IF($W151="","",IF(COUNTIF($AF$20:$AF150,$W151)&lt;1,$W151,"")))</f>
        <v/>
      </c>
      <c r="AG151" s="31" t="str">
        <f t="shared" si="16"/>
        <v/>
      </c>
      <c r="AH151" s="134" t="str">
        <f t="shared" si="22"/>
        <v/>
      </c>
      <c r="AI151" s="5"/>
      <c r="AJ151" s="31"/>
    </row>
    <row r="152" spans="2:36" s="131" customFormat="1">
      <c r="B152" s="31" t="str">
        <f t="shared" si="17"/>
        <v/>
      </c>
      <c r="C152" s="130" t="str">
        <f t="shared" si="18"/>
        <v/>
      </c>
      <c r="D152" s="146"/>
      <c r="E152" s="31">
        <v>132</v>
      </c>
      <c r="F152" s="31" t="str">
        <f t="shared" si="19"/>
        <v/>
      </c>
      <c r="G152" s="5"/>
      <c r="H152" s="5"/>
      <c r="I152" s="5"/>
      <c r="J152" s="5"/>
      <c r="K152" s="4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6"/>
      <c r="Y152" s="5"/>
      <c r="Z152" s="26"/>
      <c r="AA152" s="5"/>
      <c r="AB152" s="5"/>
      <c r="AC152" s="5"/>
      <c r="AD152" s="133" t="str">
        <f t="shared" si="20"/>
        <v/>
      </c>
      <c r="AE152" s="11" t="str">
        <f t="shared" si="21"/>
        <v/>
      </c>
      <c r="AF152" s="19" t="str">
        <f>UPPER(IF($W152="","",IF(COUNTIF($AF$20:$AF151,$W152)&lt;1,$W152,"")))</f>
        <v/>
      </c>
      <c r="AG152" s="31" t="str">
        <f t="shared" si="16"/>
        <v/>
      </c>
      <c r="AH152" s="134" t="str">
        <f t="shared" si="22"/>
        <v/>
      </c>
      <c r="AI152" s="5"/>
      <c r="AJ152" s="31"/>
    </row>
    <row r="153" spans="2:36" s="131" customFormat="1" ht="13">
      <c r="B153" s="31" t="str">
        <f t="shared" si="17"/>
        <v/>
      </c>
      <c r="C153" s="130" t="str">
        <f t="shared" si="18"/>
        <v/>
      </c>
      <c r="D153" s="143"/>
      <c r="E153" s="31">
        <v>133</v>
      </c>
      <c r="F153" s="31" t="str">
        <f t="shared" si="19"/>
        <v/>
      </c>
      <c r="G153" s="5"/>
      <c r="H153" s="5"/>
      <c r="I153" s="5"/>
      <c r="J153" s="5"/>
      <c r="K153" s="4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6"/>
      <c r="Y153" s="5"/>
      <c r="Z153" s="26"/>
      <c r="AA153" s="5"/>
      <c r="AB153" s="5"/>
      <c r="AC153" s="5"/>
      <c r="AD153" s="133" t="str">
        <f t="shared" si="20"/>
        <v/>
      </c>
      <c r="AE153" s="11" t="str">
        <f t="shared" si="21"/>
        <v/>
      </c>
      <c r="AF153" s="19" t="str">
        <f>UPPER(IF($W153="","",IF(COUNTIF($AF$20:$AF152,$W153)&lt;1,$W153,"")))</f>
        <v/>
      </c>
      <c r="AG153" s="31" t="str">
        <f t="shared" si="16"/>
        <v/>
      </c>
      <c r="AH153" s="134" t="str">
        <f t="shared" si="22"/>
        <v/>
      </c>
      <c r="AI153" s="5"/>
      <c r="AJ153" s="31"/>
    </row>
    <row r="154" spans="2:36" s="131" customFormat="1" ht="13">
      <c r="B154" s="31" t="str">
        <f t="shared" si="17"/>
        <v/>
      </c>
      <c r="C154" s="130" t="str">
        <f t="shared" si="18"/>
        <v/>
      </c>
      <c r="D154" s="143"/>
      <c r="E154" s="31">
        <v>134</v>
      </c>
      <c r="F154" s="31" t="str">
        <f t="shared" si="19"/>
        <v/>
      </c>
      <c r="G154" s="5"/>
      <c r="H154" s="5"/>
      <c r="I154" s="5"/>
      <c r="J154" s="5"/>
      <c r="K154" s="4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6"/>
      <c r="Y154" s="5"/>
      <c r="Z154" s="26"/>
      <c r="AA154" s="5"/>
      <c r="AB154" s="5"/>
      <c r="AC154" s="5"/>
      <c r="AD154" s="133" t="str">
        <f t="shared" si="20"/>
        <v/>
      </c>
      <c r="AE154" s="11" t="str">
        <f t="shared" si="21"/>
        <v/>
      </c>
      <c r="AF154" s="19" t="str">
        <f>UPPER(IF($W154="","",IF(COUNTIF($AF$20:$AF153,$W154)&lt;1,$W154,"")))</f>
        <v/>
      </c>
      <c r="AG154" s="31" t="str">
        <f t="shared" si="16"/>
        <v/>
      </c>
      <c r="AH154" s="134" t="str">
        <f t="shared" si="22"/>
        <v/>
      </c>
      <c r="AI154" s="5"/>
      <c r="AJ154" s="31"/>
    </row>
    <row r="155" spans="2:36" s="131" customFormat="1" ht="13">
      <c r="B155" s="31" t="str">
        <f t="shared" si="17"/>
        <v/>
      </c>
      <c r="C155" s="130" t="str">
        <f t="shared" si="18"/>
        <v/>
      </c>
      <c r="D155" s="143"/>
      <c r="E155" s="31">
        <v>135</v>
      </c>
      <c r="F155" s="31" t="str">
        <f t="shared" si="19"/>
        <v/>
      </c>
      <c r="G155" s="5"/>
      <c r="H155" s="5"/>
      <c r="I155" s="5"/>
      <c r="J155" s="5"/>
      <c r="K155" s="4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6"/>
      <c r="Y155" s="5"/>
      <c r="Z155" s="26"/>
      <c r="AA155" s="5"/>
      <c r="AB155" s="5"/>
      <c r="AC155" s="5"/>
      <c r="AD155" s="133" t="str">
        <f t="shared" si="20"/>
        <v/>
      </c>
      <c r="AE155" s="11" t="str">
        <f t="shared" si="21"/>
        <v/>
      </c>
      <c r="AF155" s="19" t="str">
        <f>UPPER(IF($W155="","",IF(COUNTIF($AF$20:$AF154,$W155)&lt;1,$W155,"")))</f>
        <v/>
      </c>
      <c r="AG155" s="31" t="str">
        <f t="shared" si="16"/>
        <v/>
      </c>
      <c r="AH155" s="134" t="str">
        <f t="shared" si="22"/>
        <v/>
      </c>
      <c r="AI155" s="5"/>
      <c r="AJ155" s="31"/>
    </row>
    <row r="156" spans="2:36" s="131" customFormat="1" ht="13">
      <c r="B156" s="31" t="str">
        <f t="shared" si="17"/>
        <v/>
      </c>
      <c r="C156" s="130" t="str">
        <f t="shared" si="18"/>
        <v/>
      </c>
      <c r="E156" s="31">
        <v>136</v>
      </c>
      <c r="F156" s="31" t="str">
        <f t="shared" si="19"/>
        <v/>
      </c>
      <c r="G156" s="5"/>
      <c r="H156" s="5"/>
      <c r="I156" s="5"/>
      <c r="J156" s="5"/>
      <c r="K156" s="4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6"/>
      <c r="Y156" s="5"/>
      <c r="Z156" s="26"/>
      <c r="AA156" s="5"/>
      <c r="AB156" s="5"/>
      <c r="AC156" s="5"/>
      <c r="AD156" s="133" t="str">
        <f t="shared" si="20"/>
        <v/>
      </c>
      <c r="AE156" s="11" t="str">
        <f t="shared" si="21"/>
        <v/>
      </c>
      <c r="AF156" s="19" t="str">
        <f>UPPER(IF($W156="","",IF(COUNTIF($AF$20:$AF155,$W156)&lt;1,$W156,"")))</f>
        <v/>
      </c>
      <c r="AG156" s="31" t="str">
        <f t="shared" si="16"/>
        <v/>
      </c>
      <c r="AH156" s="134" t="str">
        <f t="shared" si="22"/>
        <v/>
      </c>
      <c r="AI156" s="5"/>
      <c r="AJ156" s="31"/>
    </row>
    <row r="157" spans="2:36" s="131" customFormat="1" ht="13">
      <c r="B157" s="31" t="str">
        <f t="shared" si="17"/>
        <v/>
      </c>
      <c r="C157" s="130" t="str">
        <f t="shared" si="18"/>
        <v/>
      </c>
      <c r="D157" s="149"/>
      <c r="E157" s="31">
        <v>137</v>
      </c>
      <c r="F157" s="31" t="str">
        <f t="shared" si="19"/>
        <v/>
      </c>
      <c r="G157" s="5"/>
      <c r="H157" s="5"/>
      <c r="I157" s="5"/>
      <c r="J157" s="5"/>
      <c r="K157" s="4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6"/>
      <c r="Y157" s="5"/>
      <c r="Z157" s="26"/>
      <c r="AA157" s="5"/>
      <c r="AB157" s="5"/>
      <c r="AC157" s="5"/>
      <c r="AD157" s="133" t="str">
        <f t="shared" si="20"/>
        <v/>
      </c>
      <c r="AE157" s="11" t="str">
        <f t="shared" si="21"/>
        <v/>
      </c>
      <c r="AF157" s="19" t="str">
        <f>UPPER(IF($W157="","",IF(COUNTIF($AF$20:$AF156,$W157)&lt;1,$W157,"")))</f>
        <v/>
      </c>
      <c r="AG157" s="31" t="str">
        <f t="shared" si="16"/>
        <v/>
      </c>
      <c r="AH157" s="134" t="str">
        <f t="shared" si="22"/>
        <v/>
      </c>
      <c r="AI157" s="5"/>
      <c r="AJ157" s="31"/>
    </row>
    <row r="158" spans="2:36" s="131" customFormat="1" ht="13">
      <c r="B158" s="31" t="str">
        <f t="shared" si="17"/>
        <v/>
      </c>
      <c r="C158" s="130" t="str">
        <f t="shared" si="18"/>
        <v/>
      </c>
      <c r="D158" s="143"/>
      <c r="E158" s="31">
        <v>138</v>
      </c>
      <c r="F158" s="31" t="str">
        <f t="shared" si="19"/>
        <v/>
      </c>
      <c r="G158" s="5"/>
      <c r="H158" s="5"/>
      <c r="I158" s="5"/>
      <c r="J158" s="5"/>
      <c r="K158" s="4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6"/>
      <c r="Y158" s="5"/>
      <c r="Z158" s="26"/>
      <c r="AA158" s="5"/>
      <c r="AB158" s="5"/>
      <c r="AC158" s="5"/>
      <c r="AD158" s="133" t="str">
        <f t="shared" si="20"/>
        <v/>
      </c>
      <c r="AE158" s="11" t="str">
        <f t="shared" si="21"/>
        <v/>
      </c>
      <c r="AF158" s="19" t="str">
        <f>UPPER(IF($W158="","",IF(COUNTIF($AF$20:$AF157,$W158)&lt;1,$W158,"")))</f>
        <v/>
      </c>
      <c r="AG158" s="31" t="str">
        <f t="shared" si="16"/>
        <v/>
      </c>
      <c r="AH158" s="134" t="str">
        <f t="shared" si="22"/>
        <v/>
      </c>
      <c r="AI158" s="5"/>
      <c r="AJ158" s="31"/>
    </row>
    <row r="159" spans="2:36" s="131" customFormat="1" ht="13">
      <c r="B159" s="31" t="str">
        <f t="shared" si="17"/>
        <v/>
      </c>
      <c r="C159" s="130" t="str">
        <f t="shared" si="18"/>
        <v/>
      </c>
      <c r="D159" s="132"/>
      <c r="E159" s="31">
        <v>139</v>
      </c>
      <c r="F159" s="31" t="str">
        <f t="shared" si="19"/>
        <v/>
      </c>
      <c r="G159" s="5"/>
      <c r="H159" s="5"/>
      <c r="I159" s="5"/>
      <c r="J159" s="5"/>
      <c r="K159" s="4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6"/>
      <c r="Y159" s="5"/>
      <c r="Z159" s="26"/>
      <c r="AA159" s="5"/>
      <c r="AB159" s="5"/>
      <c r="AC159" s="5"/>
      <c r="AD159" s="133" t="str">
        <f t="shared" si="20"/>
        <v/>
      </c>
      <c r="AE159" s="11" t="str">
        <f t="shared" si="21"/>
        <v/>
      </c>
      <c r="AF159" s="19" t="str">
        <f>UPPER(IF($W159="","",IF(COUNTIF($AF$20:$AF158,$W159)&lt;1,$W159,"")))</f>
        <v/>
      </c>
      <c r="AG159" s="31" t="str">
        <f t="shared" si="16"/>
        <v/>
      </c>
      <c r="AH159" s="134" t="str">
        <f t="shared" si="22"/>
        <v/>
      </c>
      <c r="AI159" s="5"/>
      <c r="AJ159" s="31"/>
    </row>
    <row r="160" spans="2:36" s="131" customFormat="1">
      <c r="B160" s="31" t="str">
        <f t="shared" si="17"/>
        <v/>
      </c>
      <c r="C160" s="130" t="str">
        <f t="shared" si="18"/>
        <v/>
      </c>
      <c r="D160" s="146"/>
      <c r="E160" s="31">
        <v>140</v>
      </c>
      <c r="F160" s="31" t="str">
        <f t="shared" si="19"/>
        <v/>
      </c>
      <c r="G160" s="5"/>
      <c r="H160" s="5"/>
      <c r="I160" s="5"/>
      <c r="J160" s="5"/>
      <c r="K160" s="4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6"/>
      <c r="Y160" s="5"/>
      <c r="Z160" s="26"/>
      <c r="AA160" s="5"/>
      <c r="AB160" s="5"/>
      <c r="AC160" s="5"/>
      <c r="AD160" s="133" t="str">
        <f t="shared" si="20"/>
        <v/>
      </c>
      <c r="AE160" s="11" t="str">
        <f t="shared" si="21"/>
        <v/>
      </c>
      <c r="AF160" s="19" t="str">
        <f>UPPER(IF($W160="","",IF(COUNTIF($AF$20:$AF159,$W160)&lt;1,$W160,"")))</f>
        <v/>
      </c>
      <c r="AG160" s="31" t="str">
        <f t="shared" si="16"/>
        <v/>
      </c>
      <c r="AH160" s="134" t="str">
        <f t="shared" si="22"/>
        <v/>
      </c>
      <c r="AI160" s="5"/>
      <c r="AJ160" s="31"/>
    </row>
    <row r="161" spans="2:36" s="131" customFormat="1" ht="13">
      <c r="B161" s="31" t="str">
        <f t="shared" si="17"/>
        <v/>
      </c>
      <c r="C161" s="130" t="str">
        <f t="shared" si="18"/>
        <v/>
      </c>
      <c r="E161" s="31">
        <v>141</v>
      </c>
      <c r="F161" s="31" t="str">
        <f t="shared" si="19"/>
        <v/>
      </c>
      <c r="G161" s="5"/>
      <c r="H161" s="5"/>
      <c r="I161" s="5"/>
      <c r="J161" s="5"/>
      <c r="K161" s="4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6"/>
      <c r="Y161" s="5"/>
      <c r="Z161" s="26"/>
      <c r="AA161" s="5"/>
      <c r="AB161" s="5"/>
      <c r="AC161" s="5"/>
      <c r="AD161" s="133" t="str">
        <f t="shared" si="20"/>
        <v/>
      </c>
      <c r="AE161" s="11" t="str">
        <f t="shared" si="21"/>
        <v/>
      </c>
      <c r="AF161" s="19" t="str">
        <f>UPPER(IF($W161="","",IF(COUNTIF($AF$20:$AF160,$W161)&lt;1,$W161,"")))</f>
        <v/>
      </c>
      <c r="AG161" s="31" t="str">
        <f t="shared" si="16"/>
        <v/>
      </c>
      <c r="AH161" s="134" t="str">
        <f t="shared" si="22"/>
        <v/>
      </c>
      <c r="AI161" s="5"/>
      <c r="AJ161" s="31"/>
    </row>
    <row r="162" spans="2:36" s="131" customFormat="1">
      <c r="B162" s="31" t="str">
        <f t="shared" si="17"/>
        <v/>
      </c>
      <c r="C162" s="130" t="str">
        <f t="shared" si="18"/>
        <v/>
      </c>
      <c r="D162" s="146"/>
      <c r="E162" s="31">
        <v>142</v>
      </c>
      <c r="F162" s="31" t="str">
        <f t="shared" si="19"/>
        <v/>
      </c>
      <c r="G162" s="5"/>
      <c r="H162" s="5"/>
      <c r="I162" s="5"/>
      <c r="J162" s="5"/>
      <c r="K162" s="4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6"/>
      <c r="Y162" s="5"/>
      <c r="Z162" s="26"/>
      <c r="AA162" s="5"/>
      <c r="AB162" s="5"/>
      <c r="AC162" s="5"/>
      <c r="AD162" s="133" t="str">
        <f t="shared" si="20"/>
        <v/>
      </c>
      <c r="AE162" s="11" t="str">
        <f t="shared" si="21"/>
        <v/>
      </c>
      <c r="AF162" s="19" t="str">
        <f>UPPER(IF($W162="","",IF(COUNTIF($AF$20:$AF161,$W162)&lt;1,$W162,"")))</f>
        <v/>
      </c>
      <c r="AG162" s="31" t="str">
        <f t="shared" si="16"/>
        <v/>
      </c>
      <c r="AH162" s="134" t="str">
        <f t="shared" si="22"/>
        <v/>
      </c>
      <c r="AI162" s="5"/>
      <c r="AJ162" s="31"/>
    </row>
    <row r="163" spans="2:36" s="131" customFormat="1" ht="13">
      <c r="B163" s="31" t="str">
        <f t="shared" si="17"/>
        <v/>
      </c>
      <c r="C163" s="130" t="str">
        <f t="shared" si="18"/>
        <v/>
      </c>
      <c r="D163" s="143"/>
      <c r="E163" s="31">
        <v>143</v>
      </c>
      <c r="F163" s="31" t="str">
        <f t="shared" si="19"/>
        <v/>
      </c>
      <c r="G163" s="5"/>
      <c r="H163" s="5"/>
      <c r="I163" s="5"/>
      <c r="J163" s="5"/>
      <c r="K163" s="4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6"/>
      <c r="Y163" s="5"/>
      <c r="Z163" s="26"/>
      <c r="AA163" s="5"/>
      <c r="AB163" s="5"/>
      <c r="AC163" s="5"/>
      <c r="AD163" s="133" t="str">
        <f t="shared" si="20"/>
        <v/>
      </c>
      <c r="AE163" s="11" t="str">
        <f t="shared" si="21"/>
        <v/>
      </c>
      <c r="AF163" s="19" t="str">
        <f>UPPER(IF($W163="","",IF(COUNTIF($AF$20:$AF162,$W163)&lt;1,$W163,"")))</f>
        <v/>
      </c>
      <c r="AG163" s="31" t="str">
        <f t="shared" si="16"/>
        <v/>
      </c>
      <c r="AH163" s="134" t="str">
        <f t="shared" si="22"/>
        <v/>
      </c>
      <c r="AI163" s="5"/>
      <c r="AJ163" s="31"/>
    </row>
    <row r="164" spans="2:36" s="131" customFormat="1" ht="13">
      <c r="B164" s="31" t="str">
        <f t="shared" si="17"/>
        <v/>
      </c>
      <c r="C164" s="130" t="str">
        <f t="shared" si="18"/>
        <v/>
      </c>
      <c r="D164" s="149"/>
      <c r="E164" s="31">
        <v>144</v>
      </c>
      <c r="F164" s="31" t="str">
        <f t="shared" si="19"/>
        <v/>
      </c>
      <c r="G164" s="5"/>
      <c r="H164" s="5"/>
      <c r="I164" s="5"/>
      <c r="J164" s="5"/>
      <c r="K164" s="4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6"/>
      <c r="Y164" s="5"/>
      <c r="Z164" s="26"/>
      <c r="AA164" s="5"/>
      <c r="AB164" s="5"/>
      <c r="AC164" s="5"/>
      <c r="AD164" s="133" t="str">
        <f t="shared" si="20"/>
        <v/>
      </c>
      <c r="AE164" s="11" t="str">
        <f t="shared" si="21"/>
        <v/>
      </c>
      <c r="AF164" s="19" t="str">
        <f>UPPER(IF($W164="","",IF(COUNTIF($AF$20:$AF163,$W164)&lt;1,$W164,"")))</f>
        <v/>
      </c>
      <c r="AG164" s="31" t="str">
        <f t="shared" si="16"/>
        <v/>
      </c>
      <c r="AH164" s="134" t="str">
        <f t="shared" si="22"/>
        <v/>
      </c>
      <c r="AI164" s="5"/>
      <c r="AJ164" s="31"/>
    </row>
    <row r="165" spans="2:36" s="131" customFormat="1" ht="13">
      <c r="B165" s="31" t="str">
        <f t="shared" si="17"/>
        <v/>
      </c>
      <c r="C165" s="130" t="str">
        <f t="shared" si="18"/>
        <v/>
      </c>
      <c r="D165" s="143"/>
      <c r="E165" s="31">
        <v>145</v>
      </c>
      <c r="F165" s="31" t="str">
        <f t="shared" si="19"/>
        <v/>
      </c>
      <c r="G165" s="5"/>
      <c r="H165" s="5"/>
      <c r="I165" s="5"/>
      <c r="J165" s="5"/>
      <c r="K165" s="4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6"/>
      <c r="Y165" s="5"/>
      <c r="Z165" s="26"/>
      <c r="AA165" s="5"/>
      <c r="AB165" s="5"/>
      <c r="AC165" s="5"/>
      <c r="AD165" s="133" t="str">
        <f t="shared" si="20"/>
        <v/>
      </c>
      <c r="AE165" s="11" t="str">
        <f t="shared" si="21"/>
        <v/>
      </c>
      <c r="AF165" s="19" t="str">
        <f>UPPER(IF($W165="","",IF(COUNTIF($AF$20:$AF164,$W165)&lt;1,$W165,"")))</f>
        <v/>
      </c>
      <c r="AG165" s="31" t="str">
        <f t="shared" si="16"/>
        <v/>
      </c>
      <c r="AH165" s="134" t="str">
        <f t="shared" si="22"/>
        <v/>
      </c>
      <c r="AI165" s="5"/>
      <c r="AJ165" s="31"/>
    </row>
    <row r="166" spans="2:36" s="131" customFormat="1" ht="13">
      <c r="B166" s="31" t="str">
        <f t="shared" si="17"/>
        <v/>
      </c>
      <c r="C166" s="130" t="str">
        <f t="shared" si="18"/>
        <v/>
      </c>
      <c r="D166" s="149"/>
      <c r="E166" s="31">
        <v>146</v>
      </c>
      <c r="F166" s="31" t="str">
        <f t="shared" si="19"/>
        <v/>
      </c>
      <c r="G166" s="5"/>
      <c r="H166" s="5"/>
      <c r="I166" s="5"/>
      <c r="J166" s="5"/>
      <c r="K166" s="4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6"/>
      <c r="Y166" s="5"/>
      <c r="Z166" s="26"/>
      <c r="AA166" s="5"/>
      <c r="AB166" s="5"/>
      <c r="AC166" s="5"/>
      <c r="AD166" s="133" t="str">
        <f t="shared" si="20"/>
        <v/>
      </c>
      <c r="AE166" s="11" t="str">
        <f t="shared" si="21"/>
        <v/>
      </c>
      <c r="AF166" s="19" t="str">
        <f>UPPER(IF($W166="","",IF(COUNTIF($AF$20:$AF165,$W166)&lt;1,$W166,"")))</f>
        <v/>
      </c>
      <c r="AG166" s="31" t="str">
        <f t="shared" si="16"/>
        <v/>
      </c>
      <c r="AH166" s="134" t="str">
        <f t="shared" si="22"/>
        <v/>
      </c>
      <c r="AI166" s="5"/>
      <c r="AJ166" s="31"/>
    </row>
    <row r="167" spans="2:36" s="131" customFormat="1" ht="13">
      <c r="B167" s="31" t="str">
        <f t="shared" si="17"/>
        <v/>
      </c>
      <c r="C167" s="130" t="str">
        <f t="shared" si="18"/>
        <v/>
      </c>
      <c r="D167" s="143"/>
      <c r="E167" s="31">
        <v>147</v>
      </c>
      <c r="F167" s="31" t="str">
        <f t="shared" si="19"/>
        <v/>
      </c>
      <c r="G167" s="5"/>
      <c r="H167" s="5"/>
      <c r="I167" s="5"/>
      <c r="J167" s="5"/>
      <c r="K167" s="4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6"/>
      <c r="Y167" s="5"/>
      <c r="Z167" s="26"/>
      <c r="AA167" s="5"/>
      <c r="AB167" s="5"/>
      <c r="AC167" s="5"/>
      <c r="AD167" s="133" t="str">
        <f t="shared" si="20"/>
        <v/>
      </c>
      <c r="AE167" s="11" t="str">
        <f t="shared" si="21"/>
        <v/>
      </c>
      <c r="AF167" s="19" t="str">
        <f>UPPER(IF($W167="","",IF(COUNTIF($AF$20:$AF166,$W167)&lt;1,$W167,"")))</f>
        <v/>
      </c>
      <c r="AG167" s="31" t="str">
        <f t="shared" si="16"/>
        <v/>
      </c>
      <c r="AH167" s="134" t="str">
        <f t="shared" si="22"/>
        <v/>
      </c>
      <c r="AI167" s="5"/>
      <c r="AJ167" s="31"/>
    </row>
    <row r="168" spans="2:36" s="131" customFormat="1" ht="13">
      <c r="B168" s="31" t="str">
        <f t="shared" si="17"/>
        <v/>
      </c>
      <c r="C168" s="130" t="str">
        <f t="shared" si="18"/>
        <v/>
      </c>
      <c r="D168" s="143"/>
      <c r="E168" s="31">
        <v>148</v>
      </c>
      <c r="F168" s="31" t="str">
        <f t="shared" si="19"/>
        <v/>
      </c>
      <c r="G168" s="5"/>
      <c r="H168" s="5"/>
      <c r="I168" s="5"/>
      <c r="J168" s="5"/>
      <c r="K168" s="4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6"/>
      <c r="Y168" s="5"/>
      <c r="Z168" s="26"/>
      <c r="AA168" s="5"/>
      <c r="AB168" s="5"/>
      <c r="AC168" s="5"/>
      <c r="AD168" s="133" t="str">
        <f t="shared" si="20"/>
        <v/>
      </c>
      <c r="AE168" s="11" t="str">
        <f t="shared" si="21"/>
        <v/>
      </c>
      <c r="AF168" s="19" t="str">
        <f>UPPER(IF($W168="","",IF(COUNTIF($AF$20:$AF167,$W168)&lt;1,$W168,"")))</f>
        <v/>
      </c>
      <c r="AG168" s="31" t="str">
        <f t="shared" si="16"/>
        <v/>
      </c>
      <c r="AH168" s="134" t="str">
        <f t="shared" si="22"/>
        <v/>
      </c>
      <c r="AI168" s="5"/>
      <c r="AJ168" s="31"/>
    </row>
    <row r="169" spans="2:36" s="131" customFormat="1">
      <c r="B169" s="31" t="str">
        <f t="shared" si="17"/>
        <v/>
      </c>
      <c r="C169" s="130" t="str">
        <f t="shared" si="18"/>
        <v/>
      </c>
      <c r="D169" s="146"/>
      <c r="E169" s="31">
        <v>149</v>
      </c>
      <c r="F169" s="31" t="str">
        <f t="shared" si="19"/>
        <v/>
      </c>
      <c r="G169" s="5"/>
      <c r="H169" s="5"/>
      <c r="I169" s="5"/>
      <c r="J169" s="5"/>
      <c r="K169" s="4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6"/>
      <c r="Y169" s="5"/>
      <c r="Z169" s="26"/>
      <c r="AA169" s="5"/>
      <c r="AB169" s="5"/>
      <c r="AC169" s="5"/>
      <c r="AD169" s="133" t="str">
        <f t="shared" si="20"/>
        <v/>
      </c>
      <c r="AE169" s="11" t="str">
        <f t="shared" si="21"/>
        <v/>
      </c>
      <c r="AF169" s="19" t="str">
        <f>UPPER(IF($W169="","",IF(COUNTIF($AF$20:$AF168,$W169)&lt;1,$W169,"")))</f>
        <v/>
      </c>
      <c r="AG169" s="31" t="str">
        <f t="shared" si="16"/>
        <v/>
      </c>
      <c r="AH169" s="134" t="str">
        <f t="shared" si="22"/>
        <v/>
      </c>
      <c r="AI169" s="5"/>
      <c r="AJ169" s="31"/>
    </row>
    <row r="170" spans="2:36" s="131" customFormat="1">
      <c r="B170" s="31" t="str">
        <f t="shared" si="17"/>
        <v/>
      </c>
      <c r="C170" s="130" t="str">
        <f t="shared" si="18"/>
        <v/>
      </c>
      <c r="D170" s="146"/>
      <c r="E170" s="31">
        <v>150</v>
      </c>
      <c r="F170" s="31" t="str">
        <f t="shared" si="19"/>
        <v/>
      </c>
      <c r="G170" s="5"/>
      <c r="H170" s="5"/>
      <c r="I170" s="5"/>
      <c r="J170" s="5"/>
      <c r="K170" s="4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6"/>
      <c r="Y170" s="5"/>
      <c r="Z170" s="26"/>
      <c r="AA170" s="5"/>
      <c r="AB170" s="5"/>
      <c r="AC170" s="5"/>
      <c r="AD170" s="133" t="str">
        <f t="shared" si="20"/>
        <v/>
      </c>
      <c r="AE170" s="11" t="str">
        <f t="shared" si="21"/>
        <v/>
      </c>
      <c r="AF170" s="19" t="str">
        <f>UPPER(IF($W170="","",IF(COUNTIF($AF$20:$AF169,$W170)&lt;1,$W170,"")))</f>
        <v/>
      </c>
      <c r="AG170" s="31" t="str">
        <f t="shared" si="16"/>
        <v/>
      </c>
      <c r="AH170" s="134" t="str">
        <f t="shared" si="22"/>
        <v/>
      </c>
      <c r="AI170" s="5"/>
      <c r="AJ170" s="31"/>
    </row>
    <row r="171" spans="2:36" s="131" customFormat="1" ht="13">
      <c r="B171" s="31" t="str">
        <f t="shared" si="17"/>
        <v/>
      </c>
      <c r="C171" s="130" t="str">
        <f t="shared" si="18"/>
        <v/>
      </c>
      <c r="D171" s="143"/>
      <c r="E171" s="31">
        <v>151</v>
      </c>
      <c r="F171" s="31" t="str">
        <f t="shared" si="19"/>
        <v/>
      </c>
      <c r="G171" s="5"/>
      <c r="H171" s="5"/>
      <c r="I171" s="5"/>
      <c r="J171" s="5"/>
      <c r="K171" s="4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6"/>
      <c r="Y171" s="5"/>
      <c r="Z171" s="26"/>
      <c r="AA171" s="5"/>
      <c r="AB171" s="5"/>
      <c r="AC171" s="5"/>
      <c r="AD171" s="133" t="str">
        <f t="shared" si="20"/>
        <v/>
      </c>
      <c r="AE171" s="11" t="str">
        <f t="shared" si="21"/>
        <v/>
      </c>
      <c r="AF171" s="19" t="str">
        <f>UPPER(IF($W171="","",IF(COUNTIF($AF$20:$AF170,$W171)&lt;1,$W171,"")))</f>
        <v/>
      </c>
      <c r="AG171" s="31" t="str">
        <f t="shared" si="16"/>
        <v/>
      </c>
      <c r="AH171" s="134" t="str">
        <f t="shared" si="22"/>
        <v/>
      </c>
      <c r="AI171" s="5"/>
      <c r="AJ171" s="31"/>
    </row>
    <row r="172" spans="2:36" s="131" customFormat="1" ht="13">
      <c r="B172" s="31" t="str">
        <f t="shared" si="17"/>
        <v/>
      </c>
      <c r="C172" s="130" t="str">
        <f t="shared" si="18"/>
        <v/>
      </c>
      <c r="D172" s="143"/>
      <c r="E172" s="31">
        <v>152</v>
      </c>
      <c r="F172" s="31" t="str">
        <f t="shared" si="19"/>
        <v/>
      </c>
      <c r="G172" s="5"/>
      <c r="H172" s="5"/>
      <c r="I172" s="5"/>
      <c r="J172" s="5"/>
      <c r="K172" s="4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6"/>
      <c r="Y172" s="5"/>
      <c r="Z172" s="26"/>
      <c r="AA172" s="5"/>
      <c r="AB172" s="5"/>
      <c r="AC172" s="5"/>
      <c r="AD172" s="133" t="str">
        <f t="shared" si="20"/>
        <v/>
      </c>
      <c r="AE172" s="11" t="str">
        <f t="shared" si="21"/>
        <v/>
      </c>
      <c r="AF172" s="19" t="str">
        <f>UPPER(IF($W172="","",IF(COUNTIF($AF$20:$AF171,$W172)&lt;1,$W172,"")))</f>
        <v/>
      </c>
      <c r="AG172" s="31" t="str">
        <f t="shared" si="16"/>
        <v/>
      </c>
      <c r="AH172" s="134" t="str">
        <f t="shared" si="22"/>
        <v/>
      </c>
      <c r="AI172" s="5"/>
      <c r="AJ172" s="31"/>
    </row>
    <row r="173" spans="2:36" s="131" customFormat="1" ht="13">
      <c r="B173" s="31" t="str">
        <f t="shared" si="17"/>
        <v/>
      </c>
      <c r="C173" s="130" t="str">
        <f t="shared" si="18"/>
        <v/>
      </c>
      <c r="D173" s="143"/>
      <c r="E173" s="31">
        <v>153</v>
      </c>
      <c r="F173" s="31" t="str">
        <f t="shared" si="19"/>
        <v/>
      </c>
      <c r="G173" s="5"/>
      <c r="H173" s="5"/>
      <c r="I173" s="5"/>
      <c r="J173" s="5"/>
      <c r="K173" s="4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6"/>
      <c r="Y173" s="5"/>
      <c r="Z173" s="26"/>
      <c r="AA173" s="5"/>
      <c r="AB173" s="5"/>
      <c r="AC173" s="5"/>
      <c r="AD173" s="133" t="str">
        <f t="shared" si="20"/>
        <v/>
      </c>
      <c r="AE173" s="11" t="str">
        <f t="shared" si="21"/>
        <v/>
      </c>
      <c r="AF173" s="19" t="str">
        <f>UPPER(IF($W173="","",IF(COUNTIF($AF$20:$AF172,$W173)&lt;1,$W173,"")))</f>
        <v/>
      </c>
      <c r="AG173" s="31" t="str">
        <f t="shared" si="16"/>
        <v/>
      </c>
      <c r="AH173" s="134" t="str">
        <f t="shared" si="22"/>
        <v/>
      </c>
      <c r="AI173" s="5"/>
      <c r="AJ173" s="31"/>
    </row>
    <row r="174" spans="2:36" s="131" customFormat="1">
      <c r="B174" s="31" t="str">
        <f t="shared" si="17"/>
        <v/>
      </c>
      <c r="C174" s="130" t="str">
        <f t="shared" si="18"/>
        <v/>
      </c>
      <c r="D174" s="146"/>
      <c r="E174" s="31">
        <v>154</v>
      </c>
      <c r="F174" s="31" t="str">
        <f t="shared" si="19"/>
        <v/>
      </c>
      <c r="G174" s="5"/>
      <c r="H174" s="5"/>
      <c r="I174" s="5"/>
      <c r="J174" s="5"/>
      <c r="K174" s="4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6"/>
      <c r="Y174" s="5"/>
      <c r="Z174" s="26"/>
      <c r="AA174" s="5"/>
      <c r="AB174" s="5"/>
      <c r="AC174" s="5"/>
      <c r="AD174" s="133" t="str">
        <f t="shared" si="20"/>
        <v/>
      </c>
      <c r="AE174" s="11" t="str">
        <f t="shared" si="21"/>
        <v/>
      </c>
      <c r="AF174" s="19" t="str">
        <f>UPPER(IF($W174="","",IF(COUNTIF($AF$20:$AF173,$W174)&lt;1,$W174,"")))</f>
        <v/>
      </c>
      <c r="AG174" s="31" t="str">
        <f t="shared" si="16"/>
        <v/>
      </c>
      <c r="AH174" s="134" t="str">
        <f t="shared" si="22"/>
        <v/>
      </c>
      <c r="AI174" s="5"/>
      <c r="AJ174" s="31"/>
    </row>
    <row r="175" spans="2:36" s="131" customFormat="1" ht="13">
      <c r="B175" s="31" t="str">
        <f t="shared" si="17"/>
        <v/>
      </c>
      <c r="C175" s="130" t="str">
        <f t="shared" si="18"/>
        <v/>
      </c>
      <c r="D175" s="143"/>
      <c r="E175" s="31">
        <v>155</v>
      </c>
      <c r="F175" s="31" t="str">
        <f t="shared" si="19"/>
        <v/>
      </c>
      <c r="G175" s="5"/>
      <c r="H175" s="5"/>
      <c r="I175" s="5"/>
      <c r="J175" s="5"/>
      <c r="K175" s="4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6"/>
      <c r="Y175" s="5"/>
      <c r="Z175" s="26"/>
      <c r="AA175" s="5"/>
      <c r="AB175" s="5"/>
      <c r="AC175" s="5"/>
      <c r="AD175" s="133" t="str">
        <f t="shared" si="20"/>
        <v/>
      </c>
      <c r="AE175" s="11" t="str">
        <f t="shared" si="21"/>
        <v/>
      </c>
      <c r="AF175" s="19" t="str">
        <f>UPPER(IF($W175="","",IF(COUNTIF($AF$20:$AF174,$W175)&lt;1,$W175,"")))</f>
        <v/>
      </c>
      <c r="AG175" s="31" t="str">
        <f t="shared" si="16"/>
        <v/>
      </c>
      <c r="AH175" s="134" t="str">
        <f t="shared" si="22"/>
        <v/>
      </c>
      <c r="AI175" s="5"/>
      <c r="AJ175" s="31"/>
    </row>
    <row r="176" spans="2:36" s="131" customFormat="1" ht="13">
      <c r="B176" s="31" t="str">
        <f t="shared" si="17"/>
        <v/>
      </c>
      <c r="C176" s="130" t="str">
        <f t="shared" si="18"/>
        <v/>
      </c>
      <c r="D176" s="143"/>
      <c r="E176" s="31">
        <v>156</v>
      </c>
      <c r="F176" s="31" t="str">
        <f t="shared" si="19"/>
        <v/>
      </c>
      <c r="G176" s="5"/>
      <c r="H176" s="5"/>
      <c r="I176" s="5"/>
      <c r="J176" s="5"/>
      <c r="K176" s="4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6"/>
      <c r="Y176" s="5"/>
      <c r="Z176" s="26"/>
      <c r="AA176" s="5"/>
      <c r="AB176" s="5"/>
      <c r="AC176" s="5"/>
      <c r="AD176" s="133" t="str">
        <f t="shared" si="20"/>
        <v/>
      </c>
      <c r="AE176" s="11" t="str">
        <f t="shared" si="21"/>
        <v/>
      </c>
      <c r="AF176" s="19" t="str">
        <f>UPPER(IF($W176="","",IF(COUNTIF($AF$20:$AF175,$W176)&lt;1,$W176,"")))</f>
        <v/>
      </c>
      <c r="AG176" s="31" t="str">
        <f t="shared" si="16"/>
        <v/>
      </c>
      <c r="AH176" s="134" t="str">
        <f t="shared" si="22"/>
        <v/>
      </c>
      <c r="AI176" s="5"/>
      <c r="AJ176" s="31"/>
    </row>
    <row r="177" spans="2:36" s="131" customFormat="1" ht="13">
      <c r="B177" s="31" t="str">
        <f t="shared" si="17"/>
        <v/>
      </c>
      <c r="C177" s="130" t="str">
        <f t="shared" si="18"/>
        <v/>
      </c>
      <c r="D177" s="149"/>
      <c r="E177" s="31">
        <v>157</v>
      </c>
      <c r="F177" s="31" t="str">
        <f t="shared" si="19"/>
        <v/>
      </c>
      <c r="G177" s="5"/>
      <c r="H177" s="5"/>
      <c r="I177" s="5"/>
      <c r="J177" s="5"/>
      <c r="K177" s="4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6"/>
      <c r="Y177" s="5"/>
      <c r="Z177" s="26"/>
      <c r="AA177" s="5"/>
      <c r="AB177" s="5"/>
      <c r="AC177" s="5"/>
      <c r="AD177" s="133" t="str">
        <f t="shared" si="20"/>
        <v/>
      </c>
      <c r="AE177" s="11" t="str">
        <f t="shared" si="21"/>
        <v/>
      </c>
      <c r="AF177" s="19" t="str">
        <f>UPPER(IF($W177="","",IF(COUNTIF($AF$20:$AF176,$W177)&lt;1,$W177,"")))</f>
        <v/>
      </c>
      <c r="AG177" s="31" t="str">
        <f t="shared" si="16"/>
        <v/>
      </c>
      <c r="AH177" s="134" t="str">
        <f t="shared" si="22"/>
        <v/>
      </c>
      <c r="AI177" s="5"/>
      <c r="AJ177" s="31"/>
    </row>
    <row r="178" spans="2:36" s="131" customFormat="1">
      <c r="B178" s="31" t="str">
        <f t="shared" si="17"/>
        <v/>
      </c>
      <c r="C178" s="130" t="str">
        <f t="shared" si="18"/>
        <v/>
      </c>
      <c r="D178" s="146"/>
      <c r="E178" s="31">
        <v>158</v>
      </c>
      <c r="F178" s="31" t="str">
        <f t="shared" si="19"/>
        <v/>
      </c>
      <c r="G178" s="5"/>
      <c r="H178" s="5"/>
      <c r="I178" s="5"/>
      <c r="J178" s="5"/>
      <c r="K178" s="4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6"/>
      <c r="Y178" s="5"/>
      <c r="Z178" s="26"/>
      <c r="AA178" s="5"/>
      <c r="AB178" s="5"/>
      <c r="AC178" s="5"/>
      <c r="AD178" s="133" t="str">
        <f t="shared" si="20"/>
        <v/>
      </c>
      <c r="AE178" s="11" t="str">
        <f t="shared" si="21"/>
        <v/>
      </c>
      <c r="AF178" s="19" t="str">
        <f>UPPER(IF($W178="","",IF(COUNTIF($AF$20:$AF177,$W178)&lt;1,$W178,"")))</f>
        <v/>
      </c>
      <c r="AG178" s="31" t="str">
        <f t="shared" si="16"/>
        <v/>
      </c>
      <c r="AH178" s="134" t="str">
        <f t="shared" si="22"/>
        <v/>
      </c>
      <c r="AI178" s="5"/>
      <c r="AJ178" s="31"/>
    </row>
    <row r="179" spans="2:36" s="131" customFormat="1" ht="13">
      <c r="B179" s="31" t="str">
        <f t="shared" si="17"/>
        <v/>
      </c>
      <c r="C179" s="130" t="str">
        <f t="shared" si="18"/>
        <v/>
      </c>
      <c r="D179" s="149"/>
      <c r="E179" s="31">
        <v>159</v>
      </c>
      <c r="F179" s="31" t="str">
        <f t="shared" si="19"/>
        <v/>
      </c>
      <c r="G179" s="5"/>
      <c r="H179" s="5"/>
      <c r="I179" s="5"/>
      <c r="J179" s="5"/>
      <c r="K179" s="4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6"/>
      <c r="Y179" s="5"/>
      <c r="Z179" s="26"/>
      <c r="AA179" s="5"/>
      <c r="AB179" s="5"/>
      <c r="AC179" s="5"/>
      <c r="AD179" s="133" t="str">
        <f t="shared" si="20"/>
        <v/>
      </c>
      <c r="AE179" s="11" t="str">
        <f t="shared" si="21"/>
        <v/>
      </c>
      <c r="AF179" s="19" t="str">
        <f>UPPER(IF($W179="","",IF(COUNTIF($AF$20:$AF178,$W179)&lt;1,$W179,"")))</f>
        <v/>
      </c>
      <c r="AG179" s="31" t="str">
        <f t="shared" si="16"/>
        <v/>
      </c>
      <c r="AH179" s="134" t="str">
        <f t="shared" si="22"/>
        <v/>
      </c>
      <c r="AI179" s="5"/>
      <c r="AJ179" s="31"/>
    </row>
    <row r="180" spans="2:36" s="131" customFormat="1">
      <c r="B180" s="31" t="str">
        <f t="shared" si="17"/>
        <v/>
      </c>
      <c r="C180" s="130" t="str">
        <f t="shared" si="18"/>
        <v/>
      </c>
      <c r="D180" s="146"/>
      <c r="E180" s="31">
        <v>160</v>
      </c>
      <c r="F180" s="31" t="str">
        <f t="shared" si="19"/>
        <v/>
      </c>
      <c r="G180" s="5"/>
      <c r="H180" s="5"/>
      <c r="I180" s="5"/>
      <c r="J180" s="5"/>
      <c r="K180" s="4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6"/>
      <c r="Y180" s="5"/>
      <c r="Z180" s="26"/>
      <c r="AA180" s="5"/>
      <c r="AB180" s="5"/>
      <c r="AC180" s="5"/>
      <c r="AD180" s="133" t="str">
        <f t="shared" si="20"/>
        <v/>
      </c>
      <c r="AE180" s="11" t="str">
        <f t="shared" si="21"/>
        <v/>
      </c>
      <c r="AF180" s="19" t="str">
        <f>UPPER(IF($W180="","",IF(COUNTIF($AF$20:$AF179,$W180)&lt;1,$W180,"")))</f>
        <v/>
      </c>
      <c r="AG180" s="31" t="str">
        <f t="shared" si="16"/>
        <v/>
      </c>
      <c r="AH180" s="134" t="str">
        <f t="shared" si="22"/>
        <v/>
      </c>
      <c r="AI180" s="5"/>
      <c r="AJ180" s="31"/>
    </row>
    <row r="181" spans="2:36" s="131" customFormat="1" ht="13">
      <c r="B181" s="31" t="str">
        <f t="shared" si="17"/>
        <v/>
      </c>
      <c r="C181" s="130" t="str">
        <f t="shared" si="18"/>
        <v/>
      </c>
      <c r="D181" s="132"/>
      <c r="E181" s="31">
        <v>161</v>
      </c>
      <c r="F181" s="31" t="str">
        <f t="shared" si="19"/>
        <v/>
      </c>
      <c r="G181" s="5"/>
      <c r="H181" s="5"/>
      <c r="I181" s="5"/>
      <c r="J181" s="5"/>
      <c r="K181" s="4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6"/>
      <c r="Y181" s="5"/>
      <c r="Z181" s="26"/>
      <c r="AA181" s="5"/>
      <c r="AB181" s="5"/>
      <c r="AC181" s="5"/>
      <c r="AD181" s="133" t="str">
        <f t="shared" si="20"/>
        <v/>
      </c>
      <c r="AE181" s="11" t="str">
        <f t="shared" si="21"/>
        <v/>
      </c>
      <c r="AF181" s="19" t="str">
        <f>UPPER(IF($W181="","",IF(COUNTIF($AF$20:$AF180,$W181)&lt;1,$W181,"")))</f>
        <v/>
      </c>
      <c r="AG181" s="31" t="str">
        <f t="shared" si="16"/>
        <v/>
      </c>
      <c r="AH181" s="134" t="str">
        <f t="shared" si="22"/>
        <v/>
      </c>
      <c r="AI181" s="5"/>
      <c r="AJ181" s="31"/>
    </row>
    <row r="182" spans="2:36" s="131" customFormat="1" ht="13">
      <c r="B182" s="31" t="str">
        <f t="shared" si="17"/>
        <v/>
      </c>
      <c r="C182" s="130" t="str">
        <f t="shared" si="18"/>
        <v/>
      </c>
      <c r="D182" s="149"/>
      <c r="E182" s="31">
        <v>162</v>
      </c>
      <c r="F182" s="31" t="str">
        <f t="shared" si="19"/>
        <v/>
      </c>
      <c r="G182" s="5"/>
      <c r="H182" s="5"/>
      <c r="I182" s="5"/>
      <c r="J182" s="5"/>
      <c r="K182" s="4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6"/>
      <c r="Y182" s="5"/>
      <c r="Z182" s="26"/>
      <c r="AA182" s="5"/>
      <c r="AB182" s="5"/>
      <c r="AC182" s="5"/>
      <c r="AD182" s="133" t="str">
        <f t="shared" si="20"/>
        <v/>
      </c>
      <c r="AE182" s="11" t="str">
        <f t="shared" si="21"/>
        <v/>
      </c>
      <c r="AF182" s="19" t="str">
        <f>UPPER(IF($W182="","",IF(COUNTIF($AF$20:$AF181,$W182)&lt;1,$W182,"")))</f>
        <v/>
      </c>
      <c r="AG182" s="31" t="str">
        <f t="shared" si="16"/>
        <v/>
      </c>
      <c r="AH182" s="134" t="str">
        <f t="shared" si="22"/>
        <v/>
      </c>
      <c r="AI182" s="5"/>
      <c r="AJ182" s="31"/>
    </row>
    <row r="183" spans="2:36" s="131" customFormat="1" ht="13">
      <c r="B183" s="31" t="str">
        <f t="shared" si="17"/>
        <v/>
      </c>
      <c r="C183" s="130" t="str">
        <f t="shared" si="18"/>
        <v/>
      </c>
      <c r="D183" s="143"/>
      <c r="E183" s="31">
        <v>163</v>
      </c>
      <c r="F183" s="31" t="str">
        <f t="shared" si="19"/>
        <v/>
      </c>
      <c r="G183" s="5"/>
      <c r="H183" s="5"/>
      <c r="I183" s="5"/>
      <c r="J183" s="5"/>
      <c r="K183" s="4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6"/>
      <c r="Y183" s="5"/>
      <c r="Z183" s="26"/>
      <c r="AA183" s="5"/>
      <c r="AB183" s="5"/>
      <c r="AC183" s="5"/>
      <c r="AD183" s="133" t="str">
        <f t="shared" si="20"/>
        <v/>
      </c>
      <c r="AE183" s="11" t="str">
        <f t="shared" si="21"/>
        <v/>
      </c>
      <c r="AF183" s="19" t="str">
        <f>UPPER(IF($W183="","",IF(COUNTIF($AF$20:$AF182,$W183)&lt;1,$W183,"")))</f>
        <v/>
      </c>
      <c r="AG183" s="31" t="str">
        <f t="shared" si="16"/>
        <v/>
      </c>
      <c r="AH183" s="134" t="str">
        <f t="shared" si="22"/>
        <v/>
      </c>
      <c r="AI183" s="5"/>
      <c r="AJ183" s="31"/>
    </row>
    <row r="184" spans="2:36" s="131" customFormat="1">
      <c r="B184" s="31" t="str">
        <f t="shared" si="17"/>
        <v/>
      </c>
      <c r="C184" s="130" t="str">
        <f t="shared" si="18"/>
        <v/>
      </c>
      <c r="D184" s="146"/>
      <c r="E184" s="31">
        <v>164</v>
      </c>
      <c r="F184" s="31" t="str">
        <f t="shared" si="19"/>
        <v/>
      </c>
      <c r="G184" s="5"/>
      <c r="H184" s="5"/>
      <c r="I184" s="5"/>
      <c r="J184" s="5"/>
      <c r="K184" s="4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6"/>
      <c r="Y184" s="5"/>
      <c r="Z184" s="26"/>
      <c r="AA184" s="5"/>
      <c r="AB184" s="5"/>
      <c r="AC184" s="5"/>
      <c r="AD184" s="133" t="str">
        <f t="shared" si="20"/>
        <v/>
      </c>
      <c r="AE184" s="11" t="str">
        <f t="shared" si="21"/>
        <v/>
      </c>
      <c r="AF184" s="19" t="str">
        <f>UPPER(IF($W184="","",IF(COUNTIF($AF$20:$AF183,$W184)&lt;1,$W184,"")))</f>
        <v/>
      </c>
      <c r="AG184" s="31" t="str">
        <f t="shared" si="16"/>
        <v/>
      </c>
      <c r="AH184" s="134" t="str">
        <f t="shared" si="22"/>
        <v/>
      </c>
      <c r="AI184" s="5"/>
      <c r="AJ184" s="31"/>
    </row>
    <row r="185" spans="2:36" s="131" customFormat="1" ht="13">
      <c r="B185" s="31" t="str">
        <f t="shared" si="17"/>
        <v/>
      </c>
      <c r="C185" s="130" t="str">
        <f t="shared" si="18"/>
        <v/>
      </c>
      <c r="D185" s="143"/>
      <c r="E185" s="31">
        <v>165</v>
      </c>
      <c r="F185" s="31" t="str">
        <f t="shared" si="19"/>
        <v/>
      </c>
      <c r="G185" s="5"/>
      <c r="H185" s="5"/>
      <c r="I185" s="5"/>
      <c r="J185" s="5"/>
      <c r="K185" s="4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6"/>
      <c r="Y185" s="5"/>
      <c r="Z185" s="26"/>
      <c r="AA185" s="5"/>
      <c r="AB185" s="5"/>
      <c r="AC185" s="5"/>
      <c r="AD185" s="133" t="str">
        <f t="shared" si="20"/>
        <v/>
      </c>
      <c r="AE185" s="11" t="str">
        <f t="shared" si="21"/>
        <v/>
      </c>
      <c r="AF185" s="19" t="str">
        <f>UPPER(IF($W185="","",IF(COUNTIF($AF$20:$AF184,$W185)&lt;1,$W185,"")))</f>
        <v/>
      </c>
      <c r="AG185" s="31" t="str">
        <f t="shared" si="16"/>
        <v/>
      </c>
      <c r="AH185" s="134" t="str">
        <f t="shared" si="22"/>
        <v/>
      </c>
      <c r="AI185" s="5"/>
      <c r="AJ185" s="31"/>
    </row>
    <row r="186" spans="2:36" s="131" customFormat="1" ht="13">
      <c r="B186" s="31" t="str">
        <f t="shared" si="17"/>
        <v/>
      </c>
      <c r="C186" s="130" t="str">
        <f t="shared" si="18"/>
        <v/>
      </c>
      <c r="E186" s="31">
        <v>166</v>
      </c>
      <c r="F186" s="31" t="str">
        <f t="shared" si="19"/>
        <v/>
      </c>
      <c r="G186" s="5"/>
      <c r="H186" s="5"/>
      <c r="I186" s="5"/>
      <c r="J186" s="5"/>
      <c r="K186" s="4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6"/>
      <c r="Y186" s="5"/>
      <c r="Z186" s="26"/>
      <c r="AA186" s="5"/>
      <c r="AB186" s="5"/>
      <c r="AC186" s="5"/>
      <c r="AD186" s="133" t="str">
        <f t="shared" si="20"/>
        <v/>
      </c>
      <c r="AE186" s="11" t="str">
        <f t="shared" si="21"/>
        <v/>
      </c>
      <c r="AF186" s="19" t="str">
        <f>UPPER(IF($W186="","",IF(COUNTIF($AF$20:$AF185,$W186)&lt;1,$W186,"")))</f>
        <v/>
      </c>
      <c r="AG186" s="31" t="str">
        <f t="shared" si="16"/>
        <v/>
      </c>
      <c r="AH186" s="134" t="str">
        <f t="shared" si="22"/>
        <v/>
      </c>
      <c r="AI186" s="5"/>
      <c r="AJ186" s="31"/>
    </row>
    <row r="187" spans="2:36" s="131" customFormat="1" ht="13">
      <c r="B187" s="31" t="str">
        <f t="shared" si="17"/>
        <v/>
      </c>
      <c r="C187" s="130" t="str">
        <f t="shared" si="18"/>
        <v/>
      </c>
      <c r="D187" s="149"/>
      <c r="E187" s="31">
        <v>167</v>
      </c>
      <c r="F187" s="31" t="str">
        <f t="shared" si="19"/>
        <v/>
      </c>
      <c r="G187" s="5"/>
      <c r="H187" s="5"/>
      <c r="I187" s="5"/>
      <c r="J187" s="5"/>
      <c r="K187" s="4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6"/>
      <c r="Y187" s="5"/>
      <c r="Z187" s="26"/>
      <c r="AA187" s="5"/>
      <c r="AB187" s="5"/>
      <c r="AC187" s="5"/>
      <c r="AD187" s="133" t="str">
        <f t="shared" si="20"/>
        <v/>
      </c>
      <c r="AE187" s="11" t="str">
        <f t="shared" si="21"/>
        <v/>
      </c>
      <c r="AF187" s="19" t="str">
        <f>UPPER(IF($W187="","",IF(COUNTIF($AF$20:$AF186,$W187)&lt;1,$W187,"")))</f>
        <v/>
      </c>
      <c r="AG187" s="31" t="str">
        <f t="shared" si="16"/>
        <v/>
      </c>
      <c r="AH187" s="134" t="str">
        <f t="shared" si="22"/>
        <v/>
      </c>
      <c r="AI187" s="5"/>
      <c r="AJ187" s="31"/>
    </row>
    <row r="188" spans="2:36" s="131" customFormat="1" ht="13">
      <c r="B188" s="31" t="str">
        <f t="shared" si="17"/>
        <v/>
      </c>
      <c r="C188" s="130" t="str">
        <f t="shared" si="18"/>
        <v/>
      </c>
      <c r="D188" s="143"/>
      <c r="E188" s="31">
        <v>168</v>
      </c>
      <c r="F188" s="31" t="str">
        <f t="shared" si="19"/>
        <v/>
      </c>
      <c r="G188" s="5"/>
      <c r="H188" s="5"/>
      <c r="I188" s="5"/>
      <c r="J188" s="5"/>
      <c r="K188" s="4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6"/>
      <c r="Y188" s="5"/>
      <c r="Z188" s="26"/>
      <c r="AA188" s="5"/>
      <c r="AB188" s="5"/>
      <c r="AC188" s="5"/>
      <c r="AD188" s="133" t="str">
        <f t="shared" si="20"/>
        <v/>
      </c>
      <c r="AE188" s="11" t="str">
        <f t="shared" si="21"/>
        <v/>
      </c>
      <c r="AF188" s="19" t="str">
        <f>UPPER(IF($W188="","",IF(COUNTIF($AF$20:$AF187,$W188)&lt;1,$W188,"")))</f>
        <v/>
      </c>
      <c r="AG188" s="31" t="str">
        <f t="shared" si="16"/>
        <v/>
      </c>
      <c r="AH188" s="134" t="str">
        <f t="shared" si="22"/>
        <v/>
      </c>
      <c r="AI188" s="5"/>
      <c r="AJ188" s="31"/>
    </row>
    <row r="189" spans="2:36" s="131" customFormat="1" ht="13">
      <c r="B189" s="31" t="str">
        <f t="shared" si="17"/>
        <v/>
      </c>
      <c r="C189" s="130" t="str">
        <f t="shared" si="18"/>
        <v/>
      </c>
      <c r="D189" s="143"/>
      <c r="E189" s="31">
        <v>169</v>
      </c>
      <c r="F189" s="31" t="str">
        <f t="shared" si="19"/>
        <v/>
      </c>
      <c r="G189" s="5"/>
      <c r="H189" s="5"/>
      <c r="I189" s="5"/>
      <c r="J189" s="5"/>
      <c r="K189" s="4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6"/>
      <c r="Y189" s="5"/>
      <c r="Z189" s="26"/>
      <c r="AA189" s="5"/>
      <c r="AB189" s="5"/>
      <c r="AC189" s="5"/>
      <c r="AD189" s="133" t="str">
        <f t="shared" si="20"/>
        <v/>
      </c>
      <c r="AE189" s="11" t="str">
        <f t="shared" si="21"/>
        <v/>
      </c>
      <c r="AF189" s="19" t="str">
        <f>UPPER(IF($W189="","",IF(COUNTIF($AF$20:$AF188,$W189)&lt;1,$W189,"")))</f>
        <v/>
      </c>
      <c r="AG189" s="31" t="str">
        <f t="shared" si="16"/>
        <v/>
      </c>
      <c r="AH189" s="134" t="str">
        <f t="shared" si="22"/>
        <v/>
      </c>
      <c r="AI189" s="5"/>
      <c r="AJ189" s="31"/>
    </row>
    <row r="190" spans="2:36" s="131" customFormat="1" ht="13">
      <c r="B190" s="31" t="str">
        <f t="shared" si="17"/>
        <v/>
      </c>
      <c r="C190" s="130" t="str">
        <f t="shared" si="18"/>
        <v/>
      </c>
      <c r="D190" s="143"/>
      <c r="E190" s="31">
        <v>170</v>
      </c>
      <c r="F190" s="31" t="str">
        <f t="shared" si="19"/>
        <v/>
      </c>
      <c r="G190" s="5"/>
      <c r="H190" s="5"/>
      <c r="I190" s="5"/>
      <c r="J190" s="5"/>
      <c r="K190" s="4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6"/>
      <c r="Y190" s="5"/>
      <c r="Z190" s="26"/>
      <c r="AA190" s="5"/>
      <c r="AB190" s="5"/>
      <c r="AC190" s="5"/>
      <c r="AD190" s="133" t="str">
        <f t="shared" si="20"/>
        <v/>
      </c>
      <c r="AE190" s="11" t="str">
        <f t="shared" si="21"/>
        <v/>
      </c>
      <c r="AF190" s="19" t="str">
        <f>UPPER(IF($W190="","",IF(COUNTIF($AF$20:$AF189,$W190)&lt;1,$W190,"")))</f>
        <v/>
      </c>
      <c r="AG190" s="31" t="str">
        <f t="shared" si="16"/>
        <v/>
      </c>
      <c r="AH190" s="134" t="str">
        <f t="shared" si="22"/>
        <v/>
      </c>
      <c r="AI190" s="5"/>
      <c r="AJ190" s="31"/>
    </row>
    <row r="191" spans="2:36" s="131" customFormat="1" ht="13">
      <c r="B191" s="31" t="str">
        <f t="shared" si="17"/>
        <v/>
      </c>
      <c r="C191" s="130" t="str">
        <f t="shared" si="18"/>
        <v/>
      </c>
      <c r="D191" s="149"/>
      <c r="E191" s="31">
        <v>171</v>
      </c>
      <c r="F191" s="31" t="str">
        <f t="shared" si="19"/>
        <v/>
      </c>
      <c r="G191" s="5"/>
      <c r="H191" s="5"/>
      <c r="I191" s="5"/>
      <c r="J191" s="5"/>
      <c r="K191" s="4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6"/>
      <c r="Y191" s="5"/>
      <c r="Z191" s="26"/>
      <c r="AA191" s="5"/>
      <c r="AB191" s="5"/>
      <c r="AC191" s="5"/>
      <c r="AD191" s="133" t="str">
        <f t="shared" si="20"/>
        <v/>
      </c>
      <c r="AE191" s="11" t="str">
        <f t="shared" si="21"/>
        <v/>
      </c>
      <c r="AF191" s="19" t="str">
        <f>UPPER(IF($W191="","",IF(COUNTIF($AF$20:$AF190,$W191)&lt;1,$W191,"")))</f>
        <v/>
      </c>
      <c r="AG191" s="31" t="str">
        <f t="shared" si="16"/>
        <v/>
      </c>
      <c r="AH191" s="134" t="str">
        <f t="shared" si="22"/>
        <v/>
      </c>
      <c r="AI191" s="5"/>
      <c r="AJ191" s="31"/>
    </row>
    <row r="192" spans="2:36" s="131" customFormat="1" ht="13">
      <c r="B192" s="31" t="str">
        <f t="shared" si="17"/>
        <v/>
      </c>
      <c r="C192" s="130" t="str">
        <f t="shared" si="18"/>
        <v/>
      </c>
      <c r="D192" s="143"/>
      <c r="E192" s="31">
        <v>172</v>
      </c>
      <c r="F192" s="31" t="str">
        <f t="shared" si="19"/>
        <v/>
      </c>
      <c r="G192" s="5"/>
      <c r="H192" s="5"/>
      <c r="I192" s="5"/>
      <c r="J192" s="5"/>
      <c r="K192" s="4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6"/>
      <c r="Y192" s="5"/>
      <c r="Z192" s="26"/>
      <c r="AA192" s="5"/>
      <c r="AB192" s="5"/>
      <c r="AC192" s="5"/>
      <c r="AD192" s="133" t="str">
        <f t="shared" si="20"/>
        <v/>
      </c>
      <c r="AE192" s="11" t="str">
        <f t="shared" si="21"/>
        <v/>
      </c>
      <c r="AF192" s="19" t="str">
        <f>UPPER(IF($W192="","",IF(COUNTIF($AF$20:$AF191,$W192)&lt;1,$W192,"")))</f>
        <v/>
      </c>
      <c r="AG192" s="31" t="str">
        <f t="shared" si="16"/>
        <v/>
      </c>
      <c r="AH192" s="134" t="str">
        <f t="shared" si="22"/>
        <v/>
      </c>
      <c r="AI192" s="5"/>
      <c r="AJ192" s="31"/>
    </row>
    <row r="193" spans="2:36" s="131" customFormat="1">
      <c r="B193" s="31" t="str">
        <f t="shared" si="17"/>
        <v/>
      </c>
      <c r="C193" s="130" t="str">
        <f t="shared" si="18"/>
        <v/>
      </c>
      <c r="D193" s="146"/>
      <c r="E193" s="31">
        <v>173</v>
      </c>
      <c r="F193" s="31" t="str">
        <f t="shared" si="19"/>
        <v/>
      </c>
      <c r="G193" s="5"/>
      <c r="H193" s="5"/>
      <c r="I193" s="5"/>
      <c r="J193" s="5"/>
      <c r="K193" s="4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6"/>
      <c r="Y193" s="5"/>
      <c r="Z193" s="26"/>
      <c r="AA193" s="5"/>
      <c r="AB193" s="5"/>
      <c r="AC193" s="5"/>
      <c r="AD193" s="133" t="str">
        <f t="shared" si="20"/>
        <v/>
      </c>
      <c r="AE193" s="11" t="str">
        <f t="shared" si="21"/>
        <v/>
      </c>
      <c r="AF193" s="19" t="str">
        <f>UPPER(IF($W193="","",IF(COUNTIF($AF$20:$AF192,$W193)&lt;1,$W193,"")))</f>
        <v/>
      </c>
      <c r="AG193" s="31" t="str">
        <f t="shared" si="16"/>
        <v/>
      </c>
      <c r="AH193" s="134" t="str">
        <f t="shared" si="22"/>
        <v/>
      </c>
      <c r="AI193" s="5"/>
      <c r="AJ193" s="31"/>
    </row>
    <row r="194" spans="2:36" s="131" customFormat="1" ht="13">
      <c r="B194" s="31" t="str">
        <f t="shared" si="17"/>
        <v/>
      </c>
      <c r="C194" s="130" t="str">
        <f t="shared" si="18"/>
        <v/>
      </c>
      <c r="D194" s="143"/>
      <c r="E194" s="31">
        <v>174</v>
      </c>
      <c r="F194" s="31" t="str">
        <f t="shared" si="19"/>
        <v/>
      </c>
      <c r="G194" s="5"/>
      <c r="H194" s="5"/>
      <c r="I194" s="5"/>
      <c r="J194" s="5"/>
      <c r="K194" s="4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6"/>
      <c r="Y194" s="5"/>
      <c r="Z194" s="26"/>
      <c r="AA194" s="5"/>
      <c r="AB194" s="5"/>
      <c r="AC194" s="5"/>
      <c r="AD194" s="133" t="str">
        <f t="shared" si="20"/>
        <v/>
      </c>
      <c r="AE194" s="11" t="str">
        <f t="shared" si="21"/>
        <v/>
      </c>
      <c r="AF194" s="19" t="str">
        <f>UPPER(IF($W194="","",IF(COUNTIF($AF$20:$AF193,$W194)&lt;1,$W194,"")))</f>
        <v/>
      </c>
      <c r="AG194" s="31" t="str">
        <f t="shared" si="16"/>
        <v/>
      </c>
      <c r="AH194" s="134" t="str">
        <f t="shared" si="22"/>
        <v/>
      </c>
      <c r="AI194" s="5"/>
      <c r="AJ194" s="31"/>
    </row>
    <row r="195" spans="2:36" s="131" customFormat="1" ht="13">
      <c r="B195" s="31" t="str">
        <f t="shared" si="17"/>
        <v/>
      </c>
      <c r="C195" s="130" t="str">
        <f t="shared" si="18"/>
        <v/>
      </c>
      <c r="D195" s="149"/>
      <c r="E195" s="31">
        <v>175</v>
      </c>
      <c r="F195" s="31" t="str">
        <f t="shared" si="19"/>
        <v/>
      </c>
      <c r="G195" s="5"/>
      <c r="H195" s="5"/>
      <c r="I195" s="5"/>
      <c r="J195" s="5"/>
      <c r="K195" s="4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6"/>
      <c r="Y195" s="5"/>
      <c r="Z195" s="26"/>
      <c r="AA195" s="5"/>
      <c r="AB195" s="5"/>
      <c r="AC195" s="5"/>
      <c r="AD195" s="133" t="str">
        <f t="shared" si="20"/>
        <v/>
      </c>
      <c r="AE195" s="11" t="str">
        <f t="shared" si="21"/>
        <v/>
      </c>
      <c r="AF195" s="19" t="str">
        <f>UPPER(IF($W195="","",IF(COUNTIF($AF$20:$AF194,$W195)&lt;1,$W195,"")))</f>
        <v/>
      </c>
      <c r="AG195" s="31" t="str">
        <f t="shared" si="16"/>
        <v/>
      </c>
      <c r="AH195" s="134" t="str">
        <f t="shared" si="22"/>
        <v/>
      </c>
      <c r="AI195" s="5"/>
      <c r="AJ195" s="31"/>
    </row>
    <row r="196" spans="2:36" s="131" customFormat="1" ht="13">
      <c r="B196" s="31" t="str">
        <f t="shared" si="17"/>
        <v/>
      </c>
      <c r="C196" s="130" t="str">
        <f t="shared" si="18"/>
        <v/>
      </c>
      <c r="E196" s="31">
        <v>176</v>
      </c>
      <c r="F196" s="31" t="str">
        <f t="shared" si="19"/>
        <v/>
      </c>
      <c r="G196" s="5"/>
      <c r="H196" s="5"/>
      <c r="I196" s="5"/>
      <c r="J196" s="5"/>
      <c r="K196" s="4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6"/>
      <c r="Y196" s="5"/>
      <c r="Z196" s="26"/>
      <c r="AA196" s="5"/>
      <c r="AB196" s="5"/>
      <c r="AC196" s="5"/>
      <c r="AD196" s="133" t="str">
        <f t="shared" si="20"/>
        <v/>
      </c>
      <c r="AE196" s="11" t="str">
        <f t="shared" si="21"/>
        <v/>
      </c>
      <c r="AF196" s="19" t="str">
        <f>UPPER(IF($W196="","",IF(COUNTIF($AF$20:$AF195,$W196)&lt;1,$W196,"")))</f>
        <v/>
      </c>
      <c r="AG196" s="31" t="str">
        <f t="shared" si="16"/>
        <v/>
      </c>
      <c r="AH196" s="134" t="str">
        <f t="shared" si="22"/>
        <v/>
      </c>
      <c r="AI196" s="5"/>
      <c r="AJ196" s="31"/>
    </row>
    <row r="197" spans="2:36" s="131" customFormat="1" ht="13">
      <c r="B197" s="31" t="str">
        <f t="shared" si="17"/>
        <v/>
      </c>
      <c r="C197" s="130" t="str">
        <f t="shared" si="18"/>
        <v/>
      </c>
      <c r="D197" s="132"/>
      <c r="E197" s="31">
        <v>177</v>
      </c>
      <c r="F197" s="31" t="str">
        <f t="shared" si="19"/>
        <v/>
      </c>
      <c r="G197" s="5"/>
      <c r="H197" s="5"/>
      <c r="I197" s="5"/>
      <c r="J197" s="5"/>
      <c r="K197" s="4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6"/>
      <c r="Y197" s="5"/>
      <c r="Z197" s="26"/>
      <c r="AA197" s="5"/>
      <c r="AB197" s="5"/>
      <c r="AC197" s="5"/>
      <c r="AD197" s="133" t="str">
        <f t="shared" si="20"/>
        <v/>
      </c>
      <c r="AE197" s="11" t="str">
        <f t="shared" si="21"/>
        <v/>
      </c>
      <c r="AF197" s="19" t="str">
        <f>UPPER(IF($W197="","",IF(COUNTIF($AF$20:$AF196,$W197)&lt;1,$W197,"")))</f>
        <v/>
      </c>
      <c r="AG197" s="31" t="str">
        <f t="shared" ref="AG197:AG260" si="23">IF(W197="","",IF(COUNTIF(W$21:W$1021,$W197)&lt;4,"每隊最少4人",IF(COUNTIF(W$21:W$1021,W197)&gt;6,"每隊最多6人",COUNTIF(W$21:W$1021,W197))))</f>
        <v/>
      </c>
      <c r="AH197" s="134" t="str">
        <f t="shared" si="22"/>
        <v/>
      </c>
      <c r="AI197" s="5"/>
      <c r="AJ197" s="31"/>
    </row>
    <row r="198" spans="2:36" s="131" customFormat="1" ht="13">
      <c r="B198" s="31" t="str">
        <f t="shared" si="17"/>
        <v/>
      </c>
      <c r="C198" s="130" t="str">
        <f t="shared" si="18"/>
        <v/>
      </c>
      <c r="D198" s="143"/>
      <c r="E198" s="31">
        <v>178</v>
      </c>
      <c r="F198" s="31" t="str">
        <f t="shared" si="19"/>
        <v/>
      </c>
      <c r="G198" s="5"/>
      <c r="H198" s="5"/>
      <c r="I198" s="5"/>
      <c r="J198" s="5"/>
      <c r="K198" s="4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6"/>
      <c r="Y198" s="5"/>
      <c r="Z198" s="26"/>
      <c r="AA198" s="5"/>
      <c r="AB198" s="5"/>
      <c r="AC198" s="5"/>
      <c r="AD198" s="133" t="str">
        <f t="shared" si="20"/>
        <v/>
      </c>
      <c r="AE198" s="11" t="str">
        <f t="shared" si="21"/>
        <v/>
      </c>
      <c r="AF198" s="19" t="str">
        <f>UPPER(IF($W198="","",IF(COUNTIF($AF$20:$AF197,$W198)&lt;1,$W198,"")))</f>
        <v/>
      </c>
      <c r="AG198" s="31" t="str">
        <f t="shared" si="23"/>
        <v/>
      </c>
      <c r="AH198" s="134" t="str">
        <f t="shared" si="22"/>
        <v/>
      </c>
      <c r="AI198" s="5"/>
      <c r="AJ198" s="31"/>
    </row>
    <row r="199" spans="2:36" s="131" customFormat="1" ht="13">
      <c r="B199" s="31" t="str">
        <f t="shared" si="17"/>
        <v/>
      </c>
      <c r="C199" s="130" t="str">
        <f t="shared" si="18"/>
        <v/>
      </c>
      <c r="D199" s="149"/>
      <c r="E199" s="31">
        <v>179</v>
      </c>
      <c r="F199" s="31" t="str">
        <f t="shared" si="19"/>
        <v/>
      </c>
      <c r="G199" s="5"/>
      <c r="H199" s="5"/>
      <c r="I199" s="5"/>
      <c r="J199" s="5"/>
      <c r="K199" s="4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6"/>
      <c r="Y199" s="5"/>
      <c r="Z199" s="26"/>
      <c r="AA199" s="5"/>
      <c r="AB199" s="5"/>
      <c r="AC199" s="5"/>
      <c r="AD199" s="133" t="str">
        <f t="shared" si="20"/>
        <v/>
      </c>
      <c r="AE199" s="11" t="str">
        <f t="shared" si="21"/>
        <v/>
      </c>
      <c r="AF199" s="19" t="str">
        <f>UPPER(IF($W199="","",IF(COUNTIF($AF$20:$AF198,$W199)&lt;1,$W199,"")))</f>
        <v/>
      </c>
      <c r="AG199" s="31" t="str">
        <f t="shared" si="23"/>
        <v/>
      </c>
      <c r="AH199" s="134" t="str">
        <f t="shared" si="22"/>
        <v/>
      </c>
      <c r="AI199" s="5"/>
      <c r="AJ199" s="31"/>
    </row>
    <row r="200" spans="2:36" s="131" customFormat="1" ht="13">
      <c r="B200" s="31" t="str">
        <f t="shared" si="17"/>
        <v/>
      </c>
      <c r="C200" s="130" t="str">
        <f t="shared" si="18"/>
        <v/>
      </c>
      <c r="D200" s="132"/>
      <c r="E200" s="31">
        <v>180</v>
      </c>
      <c r="F200" s="31" t="str">
        <f t="shared" si="19"/>
        <v/>
      </c>
      <c r="G200" s="5"/>
      <c r="H200" s="5"/>
      <c r="I200" s="5"/>
      <c r="J200" s="5"/>
      <c r="K200" s="4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6"/>
      <c r="Y200" s="5"/>
      <c r="Z200" s="26"/>
      <c r="AA200" s="5"/>
      <c r="AB200" s="5"/>
      <c r="AC200" s="5"/>
      <c r="AD200" s="133" t="str">
        <f t="shared" si="20"/>
        <v/>
      </c>
      <c r="AE200" s="11" t="str">
        <f t="shared" si="21"/>
        <v/>
      </c>
      <c r="AF200" s="19" t="str">
        <f>UPPER(IF($W200="","",IF(COUNTIF($AF$20:$AF199,$W200)&lt;1,$W200,"")))</f>
        <v/>
      </c>
      <c r="AG200" s="31" t="str">
        <f t="shared" si="23"/>
        <v/>
      </c>
      <c r="AH200" s="134" t="str">
        <f t="shared" si="22"/>
        <v/>
      </c>
      <c r="AI200" s="5"/>
      <c r="AJ200" s="31"/>
    </row>
    <row r="201" spans="2:36" s="131" customFormat="1" ht="13">
      <c r="B201" s="31" t="str">
        <f t="shared" si="17"/>
        <v/>
      </c>
      <c r="C201" s="130" t="str">
        <f t="shared" si="18"/>
        <v/>
      </c>
      <c r="D201" s="149"/>
      <c r="E201" s="31">
        <v>181</v>
      </c>
      <c r="F201" s="31" t="str">
        <f t="shared" si="19"/>
        <v/>
      </c>
      <c r="G201" s="5"/>
      <c r="H201" s="5"/>
      <c r="I201" s="5"/>
      <c r="J201" s="5"/>
      <c r="K201" s="4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6"/>
      <c r="Y201" s="5"/>
      <c r="Z201" s="26"/>
      <c r="AA201" s="5"/>
      <c r="AB201" s="5"/>
      <c r="AC201" s="5"/>
      <c r="AD201" s="133" t="str">
        <f t="shared" si="20"/>
        <v/>
      </c>
      <c r="AE201" s="11" t="str">
        <f t="shared" si="21"/>
        <v/>
      </c>
      <c r="AF201" s="19" t="str">
        <f>UPPER(IF($W201="","",IF(COUNTIF($AF$20:$AF200,$W201)&lt;1,$W201,"")))</f>
        <v/>
      </c>
      <c r="AG201" s="31" t="str">
        <f t="shared" si="23"/>
        <v/>
      </c>
      <c r="AH201" s="134" t="str">
        <f t="shared" si="22"/>
        <v/>
      </c>
      <c r="AI201" s="5"/>
      <c r="AJ201" s="31"/>
    </row>
    <row r="202" spans="2:36" s="131" customFormat="1" ht="13">
      <c r="B202" s="31" t="str">
        <f t="shared" si="17"/>
        <v/>
      </c>
      <c r="C202" s="130" t="str">
        <f t="shared" si="18"/>
        <v/>
      </c>
      <c r="D202" s="132"/>
      <c r="E202" s="31">
        <v>182</v>
      </c>
      <c r="F202" s="31" t="str">
        <f t="shared" si="19"/>
        <v/>
      </c>
      <c r="G202" s="5"/>
      <c r="H202" s="5"/>
      <c r="I202" s="5"/>
      <c r="J202" s="5"/>
      <c r="K202" s="4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6"/>
      <c r="Y202" s="5"/>
      <c r="Z202" s="26"/>
      <c r="AA202" s="5"/>
      <c r="AB202" s="5"/>
      <c r="AC202" s="5"/>
      <c r="AD202" s="133" t="str">
        <f t="shared" si="20"/>
        <v/>
      </c>
      <c r="AE202" s="11" t="str">
        <f t="shared" si="21"/>
        <v/>
      </c>
      <c r="AF202" s="19" t="str">
        <f>UPPER(IF($W202="","",IF(COUNTIF($AF$20:$AF201,$W202)&lt;1,$W202,"")))</f>
        <v/>
      </c>
      <c r="AG202" s="31" t="str">
        <f t="shared" si="23"/>
        <v/>
      </c>
      <c r="AH202" s="134" t="str">
        <f t="shared" si="22"/>
        <v/>
      </c>
      <c r="AI202" s="5"/>
      <c r="AJ202" s="31"/>
    </row>
    <row r="203" spans="2:36" s="131" customFormat="1" ht="13">
      <c r="B203" s="31" t="str">
        <f t="shared" si="17"/>
        <v/>
      </c>
      <c r="C203" s="130" t="str">
        <f t="shared" si="18"/>
        <v/>
      </c>
      <c r="D203" s="143"/>
      <c r="E203" s="31">
        <v>183</v>
      </c>
      <c r="F203" s="31" t="str">
        <f t="shared" si="19"/>
        <v/>
      </c>
      <c r="G203" s="5"/>
      <c r="H203" s="5"/>
      <c r="I203" s="5"/>
      <c r="J203" s="5"/>
      <c r="K203" s="4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6"/>
      <c r="Y203" s="5"/>
      <c r="Z203" s="26"/>
      <c r="AA203" s="5"/>
      <c r="AB203" s="5"/>
      <c r="AC203" s="5"/>
      <c r="AD203" s="133" t="str">
        <f t="shared" si="20"/>
        <v/>
      </c>
      <c r="AE203" s="11" t="str">
        <f t="shared" si="21"/>
        <v/>
      </c>
      <c r="AF203" s="19" t="str">
        <f>UPPER(IF($W203="","",IF(COUNTIF($AF$20:$AF202,$W203)&lt;1,$W203,"")))</f>
        <v/>
      </c>
      <c r="AG203" s="31" t="str">
        <f t="shared" si="23"/>
        <v/>
      </c>
      <c r="AH203" s="134" t="str">
        <f t="shared" si="22"/>
        <v/>
      </c>
      <c r="AI203" s="5"/>
      <c r="AJ203" s="31"/>
    </row>
    <row r="204" spans="2:36" s="131" customFormat="1" ht="13">
      <c r="B204" s="31" t="str">
        <f t="shared" si="17"/>
        <v/>
      </c>
      <c r="C204" s="130" t="str">
        <f t="shared" si="18"/>
        <v/>
      </c>
      <c r="D204" s="149"/>
      <c r="E204" s="31">
        <v>184</v>
      </c>
      <c r="F204" s="31" t="str">
        <f t="shared" si="19"/>
        <v/>
      </c>
      <c r="G204" s="5"/>
      <c r="H204" s="5"/>
      <c r="I204" s="5"/>
      <c r="J204" s="5"/>
      <c r="K204" s="4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6"/>
      <c r="Y204" s="5"/>
      <c r="Z204" s="26"/>
      <c r="AA204" s="5"/>
      <c r="AB204" s="5"/>
      <c r="AC204" s="5"/>
      <c r="AD204" s="133" t="str">
        <f t="shared" si="20"/>
        <v/>
      </c>
      <c r="AE204" s="11" t="str">
        <f t="shared" si="21"/>
        <v/>
      </c>
      <c r="AF204" s="19" t="str">
        <f>UPPER(IF($W204="","",IF(COUNTIF($AF$20:$AF203,$W204)&lt;1,$W204,"")))</f>
        <v/>
      </c>
      <c r="AG204" s="31" t="str">
        <f t="shared" si="23"/>
        <v/>
      </c>
      <c r="AH204" s="134" t="str">
        <f t="shared" si="22"/>
        <v/>
      </c>
      <c r="AI204" s="5"/>
      <c r="AJ204" s="31"/>
    </row>
    <row r="205" spans="2:36" s="131" customFormat="1" ht="13">
      <c r="B205" s="31" t="str">
        <f t="shared" si="17"/>
        <v/>
      </c>
      <c r="C205" s="130" t="str">
        <f t="shared" si="18"/>
        <v/>
      </c>
      <c r="D205" s="143"/>
      <c r="E205" s="31">
        <v>185</v>
      </c>
      <c r="F205" s="31" t="str">
        <f t="shared" si="19"/>
        <v/>
      </c>
      <c r="G205" s="5"/>
      <c r="H205" s="5"/>
      <c r="I205" s="5"/>
      <c r="J205" s="5"/>
      <c r="K205" s="4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6"/>
      <c r="Y205" s="5"/>
      <c r="Z205" s="26"/>
      <c r="AA205" s="5"/>
      <c r="AB205" s="5"/>
      <c r="AC205" s="5"/>
      <c r="AD205" s="133" t="str">
        <f t="shared" si="20"/>
        <v/>
      </c>
      <c r="AE205" s="11" t="str">
        <f t="shared" si="21"/>
        <v/>
      </c>
      <c r="AF205" s="19" t="str">
        <f>UPPER(IF($W205="","",IF(COUNTIF($AF$20:$AF204,$W205)&lt;1,$W205,"")))</f>
        <v/>
      </c>
      <c r="AG205" s="31" t="str">
        <f t="shared" si="23"/>
        <v/>
      </c>
      <c r="AH205" s="134" t="str">
        <f t="shared" si="22"/>
        <v/>
      </c>
      <c r="AI205" s="5"/>
      <c r="AJ205" s="31"/>
    </row>
    <row r="206" spans="2:36" s="131" customFormat="1" ht="13">
      <c r="B206" s="31" t="str">
        <f t="shared" si="17"/>
        <v/>
      </c>
      <c r="C206" s="130" t="str">
        <f t="shared" si="18"/>
        <v/>
      </c>
      <c r="D206" s="143"/>
      <c r="E206" s="31">
        <v>186</v>
      </c>
      <c r="F206" s="31" t="str">
        <f t="shared" si="19"/>
        <v/>
      </c>
      <c r="G206" s="5"/>
      <c r="H206" s="5"/>
      <c r="I206" s="5"/>
      <c r="J206" s="5"/>
      <c r="K206" s="4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6"/>
      <c r="Y206" s="5"/>
      <c r="Z206" s="26"/>
      <c r="AA206" s="5"/>
      <c r="AB206" s="5"/>
      <c r="AC206" s="5"/>
      <c r="AD206" s="133" t="str">
        <f t="shared" si="20"/>
        <v/>
      </c>
      <c r="AE206" s="11" t="str">
        <f t="shared" si="21"/>
        <v/>
      </c>
      <c r="AF206" s="19" t="str">
        <f>UPPER(IF($W206="","",IF(COUNTIF($AF$20:$AF205,$W206)&lt;1,$W206,"")))</f>
        <v/>
      </c>
      <c r="AG206" s="31" t="str">
        <f t="shared" si="23"/>
        <v/>
      </c>
      <c r="AH206" s="134" t="str">
        <f t="shared" si="22"/>
        <v/>
      </c>
      <c r="AI206" s="5"/>
      <c r="AJ206" s="31"/>
    </row>
    <row r="207" spans="2:36" s="131" customFormat="1" ht="13">
      <c r="B207" s="31" t="str">
        <f t="shared" si="17"/>
        <v/>
      </c>
      <c r="C207" s="130" t="str">
        <f t="shared" si="18"/>
        <v/>
      </c>
      <c r="D207" s="132"/>
      <c r="E207" s="31">
        <v>187</v>
      </c>
      <c r="F207" s="31" t="str">
        <f t="shared" si="19"/>
        <v/>
      </c>
      <c r="G207" s="5"/>
      <c r="H207" s="5"/>
      <c r="I207" s="5"/>
      <c r="J207" s="5"/>
      <c r="K207" s="4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6"/>
      <c r="Y207" s="5"/>
      <c r="Z207" s="26"/>
      <c r="AA207" s="5"/>
      <c r="AB207" s="5"/>
      <c r="AC207" s="5"/>
      <c r="AD207" s="133" t="str">
        <f t="shared" si="20"/>
        <v/>
      </c>
      <c r="AE207" s="11" t="str">
        <f t="shared" si="21"/>
        <v/>
      </c>
      <c r="AF207" s="19" t="str">
        <f>UPPER(IF($W207="","",IF(COUNTIF($AF$20:$AF206,$W207)&lt;1,$W207,"")))</f>
        <v/>
      </c>
      <c r="AG207" s="31" t="str">
        <f t="shared" si="23"/>
        <v/>
      </c>
      <c r="AH207" s="134" t="str">
        <f t="shared" si="22"/>
        <v/>
      </c>
      <c r="AI207" s="5"/>
      <c r="AJ207" s="31"/>
    </row>
    <row r="208" spans="2:36" s="131" customFormat="1" ht="13">
      <c r="B208" s="31" t="str">
        <f t="shared" si="17"/>
        <v/>
      </c>
      <c r="C208" s="130" t="str">
        <f t="shared" si="18"/>
        <v/>
      </c>
      <c r="D208" s="143"/>
      <c r="E208" s="31">
        <v>188</v>
      </c>
      <c r="F208" s="31" t="str">
        <f t="shared" si="19"/>
        <v/>
      </c>
      <c r="G208" s="5"/>
      <c r="H208" s="5"/>
      <c r="I208" s="5"/>
      <c r="J208" s="5"/>
      <c r="K208" s="4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6"/>
      <c r="Y208" s="5"/>
      <c r="Z208" s="26"/>
      <c r="AA208" s="5"/>
      <c r="AB208" s="5"/>
      <c r="AC208" s="5"/>
      <c r="AD208" s="133" t="str">
        <f t="shared" si="20"/>
        <v/>
      </c>
      <c r="AE208" s="11" t="str">
        <f t="shared" si="21"/>
        <v/>
      </c>
      <c r="AF208" s="19" t="str">
        <f>UPPER(IF($W208="","",IF(COUNTIF($AF$20:$AF207,$W208)&lt;1,$W208,"")))</f>
        <v/>
      </c>
      <c r="AG208" s="31" t="str">
        <f t="shared" si="23"/>
        <v/>
      </c>
      <c r="AH208" s="134" t="str">
        <f t="shared" si="22"/>
        <v/>
      </c>
      <c r="AI208" s="5"/>
      <c r="AJ208" s="31"/>
    </row>
    <row r="209" spans="2:36" s="131" customFormat="1" ht="13">
      <c r="B209" s="31" t="str">
        <f t="shared" si="17"/>
        <v/>
      </c>
      <c r="C209" s="130" t="str">
        <f t="shared" si="18"/>
        <v/>
      </c>
      <c r="D209" s="132"/>
      <c r="E209" s="31">
        <v>189</v>
      </c>
      <c r="F209" s="31" t="str">
        <f t="shared" si="19"/>
        <v/>
      </c>
      <c r="G209" s="5"/>
      <c r="H209" s="5"/>
      <c r="I209" s="5"/>
      <c r="J209" s="5"/>
      <c r="K209" s="4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6"/>
      <c r="Y209" s="5"/>
      <c r="Z209" s="26"/>
      <c r="AA209" s="5"/>
      <c r="AB209" s="5"/>
      <c r="AC209" s="5"/>
      <c r="AD209" s="133" t="str">
        <f t="shared" si="20"/>
        <v/>
      </c>
      <c r="AE209" s="11" t="str">
        <f t="shared" si="21"/>
        <v/>
      </c>
      <c r="AF209" s="19" t="str">
        <f>UPPER(IF($W209="","",IF(COUNTIF($AF$20:$AF208,$W209)&lt;1,$W209,"")))</f>
        <v/>
      </c>
      <c r="AG209" s="31" t="str">
        <f t="shared" si="23"/>
        <v/>
      </c>
      <c r="AH209" s="134" t="str">
        <f t="shared" si="22"/>
        <v/>
      </c>
      <c r="AI209" s="5"/>
      <c r="AJ209" s="31"/>
    </row>
    <row r="210" spans="2:36" s="131" customFormat="1" ht="13">
      <c r="B210" s="31" t="str">
        <f t="shared" si="17"/>
        <v/>
      </c>
      <c r="C210" s="130" t="str">
        <f t="shared" si="18"/>
        <v/>
      </c>
      <c r="D210" s="143"/>
      <c r="E210" s="31">
        <v>190</v>
      </c>
      <c r="F210" s="31" t="str">
        <f t="shared" si="19"/>
        <v/>
      </c>
      <c r="G210" s="5"/>
      <c r="H210" s="5"/>
      <c r="I210" s="5"/>
      <c r="J210" s="5"/>
      <c r="K210" s="4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6"/>
      <c r="Y210" s="5"/>
      <c r="Z210" s="26"/>
      <c r="AA210" s="5"/>
      <c r="AB210" s="5"/>
      <c r="AC210" s="5"/>
      <c r="AD210" s="133" t="str">
        <f t="shared" si="20"/>
        <v/>
      </c>
      <c r="AE210" s="11" t="str">
        <f t="shared" si="21"/>
        <v/>
      </c>
      <c r="AF210" s="19" t="str">
        <f>UPPER(IF($W210="","",IF(COUNTIF($AF$20:$AF209,$W210)&lt;1,$W210,"")))</f>
        <v/>
      </c>
      <c r="AG210" s="31" t="str">
        <f t="shared" si="23"/>
        <v/>
      </c>
      <c r="AH210" s="134" t="str">
        <f t="shared" si="22"/>
        <v/>
      </c>
      <c r="AI210" s="5"/>
      <c r="AJ210" s="31"/>
    </row>
    <row r="211" spans="2:36" s="131" customFormat="1" ht="13">
      <c r="B211" s="31" t="str">
        <f t="shared" si="17"/>
        <v/>
      </c>
      <c r="C211" s="130" t="str">
        <f t="shared" si="18"/>
        <v/>
      </c>
      <c r="D211" s="143"/>
      <c r="E211" s="31">
        <v>191</v>
      </c>
      <c r="F211" s="31" t="str">
        <f t="shared" si="19"/>
        <v/>
      </c>
      <c r="G211" s="5"/>
      <c r="H211" s="5"/>
      <c r="I211" s="5"/>
      <c r="J211" s="5"/>
      <c r="K211" s="4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6"/>
      <c r="Y211" s="5"/>
      <c r="Z211" s="26"/>
      <c r="AA211" s="5"/>
      <c r="AB211" s="5"/>
      <c r="AC211" s="5"/>
      <c r="AD211" s="133" t="str">
        <f t="shared" si="20"/>
        <v/>
      </c>
      <c r="AE211" s="11" t="str">
        <f t="shared" si="21"/>
        <v/>
      </c>
      <c r="AF211" s="19" t="str">
        <f>UPPER(IF($W211="","",IF(COUNTIF($AF$20:$AF210,$W211)&lt;1,$W211,"")))</f>
        <v/>
      </c>
      <c r="AG211" s="31" t="str">
        <f t="shared" si="23"/>
        <v/>
      </c>
      <c r="AH211" s="134" t="str">
        <f t="shared" si="22"/>
        <v/>
      </c>
      <c r="AI211" s="5"/>
      <c r="AJ211" s="31"/>
    </row>
    <row r="212" spans="2:36" s="131" customFormat="1">
      <c r="B212" s="31" t="str">
        <f t="shared" si="17"/>
        <v/>
      </c>
      <c r="C212" s="130" t="str">
        <f t="shared" si="18"/>
        <v/>
      </c>
      <c r="D212" s="146"/>
      <c r="E212" s="31">
        <v>192</v>
      </c>
      <c r="F212" s="31" t="str">
        <f t="shared" si="19"/>
        <v/>
      </c>
      <c r="G212" s="5"/>
      <c r="H212" s="5"/>
      <c r="I212" s="5"/>
      <c r="J212" s="5"/>
      <c r="K212" s="4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6"/>
      <c r="Y212" s="5"/>
      <c r="Z212" s="26"/>
      <c r="AA212" s="5"/>
      <c r="AB212" s="5"/>
      <c r="AC212" s="5"/>
      <c r="AD212" s="133" t="str">
        <f t="shared" si="20"/>
        <v/>
      </c>
      <c r="AE212" s="11" t="str">
        <f t="shared" si="21"/>
        <v/>
      </c>
      <c r="AF212" s="19" t="str">
        <f>UPPER(IF($W212="","",IF(COUNTIF($AF$20:$AF211,$W212)&lt;1,$W212,"")))</f>
        <v/>
      </c>
      <c r="AG212" s="31" t="str">
        <f t="shared" si="23"/>
        <v/>
      </c>
      <c r="AH212" s="134" t="str">
        <f t="shared" si="22"/>
        <v/>
      </c>
      <c r="AI212" s="5"/>
      <c r="AJ212" s="31"/>
    </row>
    <row r="213" spans="2:36" s="131" customFormat="1" ht="13">
      <c r="B213" s="31" t="str">
        <f t="shared" ref="B213:B276" si="24">F213</f>
        <v/>
      </c>
      <c r="C213" s="130" t="str">
        <f t="shared" ref="C213:C276" si="25">IF(H213="","",IF(D213="","X",B213&amp;TEXT(D213,"000")))</f>
        <v/>
      </c>
      <c r="D213" s="143"/>
      <c r="E213" s="31">
        <v>193</v>
      </c>
      <c r="F213" s="31" t="str">
        <f t="shared" ref="F213:F276" si="26">IF($I213="M",VLOOKUP($J213,$E$4:$G$9,2,0),IF(I213="F",VLOOKUP($J213,$E$4:$G$9,3,0),IF($I213="","")))</f>
        <v/>
      </c>
      <c r="G213" s="5"/>
      <c r="H213" s="5"/>
      <c r="I213" s="5"/>
      <c r="J213" s="5"/>
      <c r="K213" s="4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6"/>
      <c r="Y213" s="5"/>
      <c r="Z213" s="26"/>
      <c r="AA213" s="5"/>
      <c r="AB213" s="5"/>
      <c r="AC213" s="5"/>
      <c r="AD213" s="133" t="str">
        <f t="shared" ref="AD213:AD276" si="27">IF(J213="","",IF(COUNTA(L213:T213)&gt;3,"限報三項個人項目",IF(COUNTA(L213:T213)=0,"最少填報一個人項目",IF(COUNTA(Y213)=1,COUNTA(L213:T213)*($AD$17+$AD$18)+$AD$16,IF(COUNTA(Y213)=0,COUNTA(L213:T213)*$AD$17+$AD$16,"Error")))))</f>
        <v/>
      </c>
      <c r="AE213" s="11" t="str">
        <f t="shared" ref="AE213:AE276" si="28">IF(AF213="","",$AE$17)</f>
        <v/>
      </c>
      <c r="AF213" s="19" t="str">
        <f>UPPER(IF($W213="","",IF(COUNTIF($AF$20:$AF212,$W213)&lt;1,$W213,"")))</f>
        <v/>
      </c>
      <c r="AG213" s="31" t="str">
        <f t="shared" si="23"/>
        <v/>
      </c>
      <c r="AH213" s="134" t="str">
        <f t="shared" si="22"/>
        <v/>
      </c>
      <c r="AI213" s="5"/>
      <c r="AJ213" s="31"/>
    </row>
    <row r="214" spans="2:36" s="131" customFormat="1" ht="13">
      <c r="B214" s="31" t="str">
        <f t="shared" si="24"/>
        <v/>
      </c>
      <c r="C214" s="130" t="str">
        <f t="shared" si="25"/>
        <v/>
      </c>
      <c r="D214" s="143"/>
      <c r="E214" s="31">
        <v>194</v>
      </c>
      <c r="F214" s="31" t="str">
        <f t="shared" si="26"/>
        <v/>
      </c>
      <c r="G214" s="5"/>
      <c r="H214" s="5"/>
      <c r="I214" s="5"/>
      <c r="J214" s="5"/>
      <c r="K214" s="4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6"/>
      <c r="Y214" s="5"/>
      <c r="Z214" s="26"/>
      <c r="AA214" s="5"/>
      <c r="AB214" s="5"/>
      <c r="AC214" s="5"/>
      <c r="AD214" s="133" t="str">
        <f t="shared" si="27"/>
        <v/>
      </c>
      <c r="AE214" s="11" t="str">
        <f t="shared" si="28"/>
        <v/>
      </c>
      <c r="AF214" s="19" t="str">
        <f>UPPER(IF($W214="","",IF(COUNTIF($AF$20:$AF213,$W214)&lt;1,$W214,"")))</f>
        <v/>
      </c>
      <c r="AG214" s="31" t="str">
        <f t="shared" si="23"/>
        <v/>
      </c>
      <c r="AH214" s="134" t="str">
        <f t="shared" ref="AH214:AH277" si="29">IF(F214="","",IF(X214="",SUM(AD214:AE214)+AJ228,SUM(AD214:AE214)+AJ228+$X$20))</f>
        <v/>
      </c>
      <c r="AI214" s="5"/>
      <c r="AJ214" s="31"/>
    </row>
    <row r="215" spans="2:36" s="131" customFormat="1" ht="13">
      <c r="B215" s="31" t="str">
        <f t="shared" si="24"/>
        <v/>
      </c>
      <c r="C215" s="130" t="str">
        <f t="shared" si="25"/>
        <v/>
      </c>
      <c r="D215" s="143"/>
      <c r="E215" s="31">
        <v>195</v>
      </c>
      <c r="F215" s="31" t="str">
        <f t="shared" si="26"/>
        <v/>
      </c>
      <c r="G215" s="5"/>
      <c r="H215" s="5"/>
      <c r="I215" s="5"/>
      <c r="J215" s="5"/>
      <c r="K215" s="4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6"/>
      <c r="Y215" s="5"/>
      <c r="Z215" s="26"/>
      <c r="AA215" s="5"/>
      <c r="AB215" s="5"/>
      <c r="AC215" s="5"/>
      <c r="AD215" s="133" t="str">
        <f t="shared" si="27"/>
        <v/>
      </c>
      <c r="AE215" s="11" t="str">
        <f t="shared" si="28"/>
        <v/>
      </c>
      <c r="AF215" s="19" t="str">
        <f>UPPER(IF($W215="","",IF(COUNTIF($AF$20:$AF214,$W215)&lt;1,$W215,"")))</f>
        <v/>
      </c>
      <c r="AG215" s="31" t="str">
        <f t="shared" si="23"/>
        <v/>
      </c>
      <c r="AH215" s="134" t="str">
        <f t="shared" si="29"/>
        <v/>
      </c>
      <c r="AI215" s="5"/>
      <c r="AJ215" s="31"/>
    </row>
    <row r="216" spans="2:36" s="131" customFormat="1" ht="13">
      <c r="B216" s="31" t="str">
        <f t="shared" si="24"/>
        <v/>
      </c>
      <c r="C216" s="130" t="str">
        <f t="shared" si="25"/>
        <v/>
      </c>
      <c r="D216" s="143"/>
      <c r="E216" s="31">
        <v>196</v>
      </c>
      <c r="F216" s="31" t="str">
        <f t="shared" si="26"/>
        <v/>
      </c>
      <c r="G216" s="5"/>
      <c r="H216" s="5"/>
      <c r="I216" s="5"/>
      <c r="J216" s="5"/>
      <c r="K216" s="4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6"/>
      <c r="Y216" s="5"/>
      <c r="Z216" s="26"/>
      <c r="AA216" s="5"/>
      <c r="AB216" s="5"/>
      <c r="AC216" s="5"/>
      <c r="AD216" s="133" t="str">
        <f t="shared" si="27"/>
        <v/>
      </c>
      <c r="AE216" s="11" t="str">
        <f t="shared" si="28"/>
        <v/>
      </c>
      <c r="AF216" s="19" t="str">
        <f>UPPER(IF($W216="","",IF(COUNTIF($AF$20:$AF215,$W216)&lt;1,$W216,"")))</f>
        <v/>
      </c>
      <c r="AG216" s="31" t="str">
        <f t="shared" si="23"/>
        <v/>
      </c>
      <c r="AH216" s="134" t="str">
        <f t="shared" si="29"/>
        <v/>
      </c>
      <c r="AI216" s="5"/>
      <c r="AJ216" s="31"/>
    </row>
    <row r="217" spans="2:36" s="131" customFormat="1" ht="13">
      <c r="B217" s="31" t="str">
        <f t="shared" si="24"/>
        <v/>
      </c>
      <c r="C217" s="130" t="str">
        <f t="shared" si="25"/>
        <v/>
      </c>
      <c r="D217" s="143"/>
      <c r="E217" s="31">
        <v>197</v>
      </c>
      <c r="F217" s="31" t="str">
        <f t="shared" si="26"/>
        <v/>
      </c>
      <c r="G217" s="5"/>
      <c r="H217" s="5"/>
      <c r="I217" s="5"/>
      <c r="J217" s="5"/>
      <c r="K217" s="4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6"/>
      <c r="Y217" s="5"/>
      <c r="Z217" s="26"/>
      <c r="AA217" s="5"/>
      <c r="AB217" s="5"/>
      <c r="AC217" s="5"/>
      <c r="AD217" s="133" t="str">
        <f t="shared" si="27"/>
        <v/>
      </c>
      <c r="AE217" s="11" t="str">
        <f t="shared" si="28"/>
        <v/>
      </c>
      <c r="AF217" s="19" t="str">
        <f>UPPER(IF($W217="","",IF(COUNTIF($AF$20:$AF216,$W217)&lt;1,$W217,"")))</f>
        <v/>
      </c>
      <c r="AG217" s="31" t="str">
        <f t="shared" si="23"/>
        <v/>
      </c>
      <c r="AH217" s="134" t="str">
        <f t="shared" si="29"/>
        <v/>
      </c>
      <c r="AI217" s="5"/>
      <c r="AJ217" s="31"/>
    </row>
    <row r="218" spans="2:36" s="131" customFormat="1" ht="13">
      <c r="B218" s="31" t="str">
        <f t="shared" si="24"/>
        <v/>
      </c>
      <c r="C218" s="130" t="str">
        <f t="shared" si="25"/>
        <v/>
      </c>
      <c r="D218" s="149"/>
      <c r="E218" s="31">
        <v>198</v>
      </c>
      <c r="F218" s="31" t="str">
        <f t="shared" si="26"/>
        <v/>
      </c>
      <c r="G218" s="5"/>
      <c r="H218" s="5"/>
      <c r="I218" s="5"/>
      <c r="J218" s="5"/>
      <c r="K218" s="4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6"/>
      <c r="Y218" s="5"/>
      <c r="Z218" s="26"/>
      <c r="AA218" s="5"/>
      <c r="AB218" s="5"/>
      <c r="AC218" s="5"/>
      <c r="AD218" s="133" t="str">
        <f t="shared" si="27"/>
        <v/>
      </c>
      <c r="AE218" s="11" t="str">
        <f t="shared" si="28"/>
        <v/>
      </c>
      <c r="AF218" s="19" t="str">
        <f>UPPER(IF($W218="","",IF(COUNTIF($AF$20:$AF217,$W218)&lt;1,$W218,"")))</f>
        <v/>
      </c>
      <c r="AG218" s="31" t="str">
        <f t="shared" si="23"/>
        <v/>
      </c>
      <c r="AH218" s="134" t="str">
        <f t="shared" si="29"/>
        <v/>
      </c>
      <c r="AI218" s="5"/>
      <c r="AJ218" s="31"/>
    </row>
    <row r="219" spans="2:36" s="131" customFormat="1" ht="13">
      <c r="B219" s="31" t="str">
        <f t="shared" si="24"/>
        <v/>
      </c>
      <c r="C219" s="130" t="str">
        <f t="shared" si="25"/>
        <v/>
      </c>
      <c r="E219" s="31">
        <v>199</v>
      </c>
      <c r="F219" s="31" t="str">
        <f t="shared" si="26"/>
        <v/>
      </c>
      <c r="G219" s="5"/>
      <c r="H219" s="5"/>
      <c r="I219" s="5"/>
      <c r="J219" s="5"/>
      <c r="K219" s="4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6"/>
      <c r="Y219" s="5"/>
      <c r="Z219" s="26"/>
      <c r="AA219" s="5"/>
      <c r="AB219" s="5"/>
      <c r="AC219" s="5"/>
      <c r="AD219" s="133" t="str">
        <f t="shared" si="27"/>
        <v/>
      </c>
      <c r="AE219" s="11" t="str">
        <f t="shared" si="28"/>
        <v/>
      </c>
      <c r="AF219" s="19" t="str">
        <f>UPPER(IF($W219="","",IF(COUNTIF($AF$20:$AF218,$W219)&lt;1,$W219,"")))</f>
        <v/>
      </c>
      <c r="AG219" s="31" t="str">
        <f t="shared" si="23"/>
        <v/>
      </c>
      <c r="AH219" s="134" t="str">
        <f t="shared" si="29"/>
        <v/>
      </c>
      <c r="AI219" s="5"/>
      <c r="AJ219" s="31"/>
    </row>
    <row r="220" spans="2:36" s="131" customFormat="1" ht="13">
      <c r="B220" s="31" t="str">
        <f t="shared" si="24"/>
        <v/>
      </c>
      <c r="C220" s="130" t="str">
        <f t="shared" si="25"/>
        <v/>
      </c>
      <c r="D220" s="143"/>
      <c r="E220" s="31">
        <v>200</v>
      </c>
      <c r="F220" s="31" t="str">
        <f t="shared" si="26"/>
        <v/>
      </c>
      <c r="G220" s="5"/>
      <c r="H220" s="5"/>
      <c r="I220" s="5"/>
      <c r="J220" s="5"/>
      <c r="K220" s="4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6"/>
      <c r="Y220" s="5"/>
      <c r="Z220" s="26"/>
      <c r="AA220" s="5"/>
      <c r="AB220" s="5"/>
      <c r="AC220" s="5"/>
      <c r="AD220" s="133" t="str">
        <f t="shared" si="27"/>
        <v/>
      </c>
      <c r="AE220" s="11" t="str">
        <f t="shared" si="28"/>
        <v/>
      </c>
      <c r="AF220" s="19" t="str">
        <f>UPPER(IF($W220="","",IF(COUNTIF($AF$20:$AF219,$W220)&lt;1,$W220,"")))</f>
        <v/>
      </c>
      <c r="AG220" s="31" t="str">
        <f t="shared" si="23"/>
        <v/>
      </c>
      <c r="AH220" s="134" t="str">
        <f t="shared" si="29"/>
        <v/>
      </c>
      <c r="AI220" s="5"/>
      <c r="AJ220" s="31"/>
    </row>
    <row r="221" spans="2:36" s="131" customFormat="1" ht="13">
      <c r="B221" s="31" t="str">
        <f t="shared" si="24"/>
        <v/>
      </c>
      <c r="C221" s="130" t="str">
        <f t="shared" si="25"/>
        <v/>
      </c>
      <c r="D221" s="149"/>
      <c r="E221" s="31">
        <v>201</v>
      </c>
      <c r="F221" s="31" t="str">
        <f t="shared" si="26"/>
        <v/>
      </c>
      <c r="G221" s="5"/>
      <c r="H221" s="5"/>
      <c r="I221" s="5"/>
      <c r="J221" s="5"/>
      <c r="K221" s="4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6"/>
      <c r="Y221" s="5"/>
      <c r="Z221" s="26"/>
      <c r="AA221" s="5"/>
      <c r="AB221" s="5"/>
      <c r="AC221" s="5"/>
      <c r="AD221" s="133" t="str">
        <f t="shared" si="27"/>
        <v/>
      </c>
      <c r="AE221" s="11" t="str">
        <f t="shared" si="28"/>
        <v/>
      </c>
      <c r="AF221" s="19" t="str">
        <f>UPPER(IF($W221="","",IF(COUNTIF($AF$20:$AF220,$W221)&lt;1,$W221,"")))</f>
        <v/>
      </c>
      <c r="AG221" s="31" t="str">
        <f t="shared" si="23"/>
        <v/>
      </c>
      <c r="AH221" s="134" t="str">
        <f t="shared" si="29"/>
        <v/>
      </c>
      <c r="AI221" s="5"/>
      <c r="AJ221" s="31"/>
    </row>
    <row r="222" spans="2:36" s="131" customFormat="1" ht="13">
      <c r="B222" s="31" t="str">
        <f t="shared" si="24"/>
        <v/>
      </c>
      <c r="C222" s="130" t="str">
        <f t="shared" si="25"/>
        <v/>
      </c>
      <c r="D222" s="149"/>
      <c r="E222" s="31">
        <v>202</v>
      </c>
      <c r="F222" s="31" t="str">
        <f t="shared" si="26"/>
        <v/>
      </c>
      <c r="G222" s="5"/>
      <c r="H222" s="5"/>
      <c r="I222" s="5"/>
      <c r="J222" s="5"/>
      <c r="K222" s="4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6"/>
      <c r="Y222" s="5"/>
      <c r="Z222" s="26"/>
      <c r="AA222" s="5"/>
      <c r="AB222" s="5"/>
      <c r="AC222" s="5"/>
      <c r="AD222" s="133" t="str">
        <f t="shared" si="27"/>
        <v/>
      </c>
      <c r="AE222" s="11" t="str">
        <f t="shared" si="28"/>
        <v/>
      </c>
      <c r="AF222" s="19" t="str">
        <f>UPPER(IF($W222="","",IF(COUNTIF($AF$20:$AF221,$W222)&lt;1,$W222,"")))</f>
        <v/>
      </c>
      <c r="AG222" s="31" t="str">
        <f t="shared" si="23"/>
        <v/>
      </c>
      <c r="AH222" s="134" t="str">
        <f t="shared" si="29"/>
        <v/>
      </c>
      <c r="AI222" s="5"/>
      <c r="AJ222" s="31"/>
    </row>
    <row r="223" spans="2:36" s="131" customFormat="1" ht="13">
      <c r="B223" s="31" t="str">
        <f t="shared" si="24"/>
        <v/>
      </c>
      <c r="C223" s="130" t="str">
        <f t="shared" si="25"/>
        <v/>
      </c>
      <c r="D223" s="143"/>
      <c r="E223" s="31">
        <v>203</v>
      </c>
      <c r="F223" s="31" t="str">
        <f t="shared" si="26"/>
        <v/>
      </c>
      <c r="G223" s="5"/>
      <c r="H223" s="5"/>
      <c r="I223" s="5"/>
      <c r="J223" s="5"/>
      <c r="K223" s="4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6"/>
      <c r="Y223" s="5"/>
      <c r="Z223" s="26"/>
      <c r="AA223" s="5"/>
      <c r="AB223" s="5"/>
      <c r="AC223" s="5"/>
      <c r="AD223" s="133" t="str">
        <f t="shared" si="27"/>
        <v/>
      </c>
      <c r="AE223" s="11" t="str">
        <f t="shared" si="28"/>
        <v/>
      </c>
      <c r="AF223" s="19" t="str">
        <f>UPPER(IF($W223="","",IF(COUNTIF($AF$20:$AF222,$W223)&lt;1,$W223,"")))</f>
        <v/>
      </c>
      <c r="AG223" s="31" t="str">
        <f t="shared" si="23"/>
        <v/>
      </c>
      <c r="AH223" s="134" t="str">
        <f t="shared" si="29"/>
        <v/>
      </c>
      <c r="AI223" s="5"/>
      <c r="AJ223" s="31"/>
    </row>
    <row r="224" spans="2:36" s="131" customFormat="1" ht="13">
      <c r="B224" s="31" t="str">
        <f t="shared" si="24"/>
        <v/>
      </c>
      <c r="C224" s="130" t="str">
        <f t="shared" si="25"/>
        <v/>
      </c>
      <c r="D224" s="143"/>
      <c r="E224" s="31">
        <v>204</v>
      </c>
      <c r="F224" s="31" t="str">
        <f t="shared" si="26"/>
        <v/>
      </c>
      <c r="G224" s="5"/>
      <c r="H224" s="5"/>
      <c r="I224" s="5"/>
      <c r="J224" s="5"/>
      <c r="K224" s="4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6"/>
      <c r="Y224" s="5"/>
      <c r="Z224" s="26"/>
      <c r="AA224" s="5"/>
      <c r="AB224" s="5"/>
      <c r="AC224" s="5"/>
      <c r="AD224" s="133" t="str">
        <f t="shared" si="27"/>
        <v/>
      </c>
      <c r="AE224" s="11" t="str">
        <f t="shared" si="28"/>
        <v/>
      </c>
      <c r="AF224" s="19" t="str">
        <f>UPPER(IF($W224="","",IF(COUNTIF($AF$20:$AF223,$W224)&lt;1,$W224,"")))</f>
        <v/>
      </c>
      <c r="AG224" s="31" t="str">
        <f t="shared" si="23"/>
        <v/>
      </c>
      <c r="AH224" s="134" t="str">
        <f t="shared" si="29"/>
        <v/>
      </c>
      <c r="AI224" s="5"/>
      <c r="AJ224" s="31"/>
    </row>
    <row r="225" spans="2:36" s="131" customFormat="1">
      <c r="B225" s="31" t="str">
        <f t="shared" si="24"/>
        <v/>
      </c>
      <c r="C225" s="130" t="str">
        <f t="shared" si="25"/>
        <v/>
      </c>
      <c r="D225" s="146"/>
      <c r="E225" s="31">
        <v>205</v>
      </c>
      <c r="F225" s="31" t="str">
        <f t="shared" si="26"/>
        <v/>
      </c>
      <c r="G225" s="5"/>
      <c r="H225" s="5"/>
      <c r="I225" s="5"/>
      <c r="J225" s="5"/>
      <c r="K225" s="4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6"/>
      <c r="Y225" s="5"/>
      <c r="Z225" s="26"/>
      <c r="AA225" s="5"/>
      <c r="AB225" s="5"/>
      <c r="AC225" s="5"/>
      <c r="AD225" s="133" t="str">
        <f t="shared" si="27"/>
        <v/>
      </c>
      <c r="AE225" s="11" t="str">
        <f t="shared" si="28"/>
        <v/>
      </c>
      <c r="AF225" s="19" t="str">
        <f>UPPER(IF($W225="","",IF(COUNTIF($AF$20:$AF224,$W225)&lt;1,$W225,"")))</f>
        <v/>
      </c>
      <c r="AG225" s="31" t="str">
        <f t="shared" si="23"/>
        <v/>
      </c>
      <c r="AH225" s="134" t="str">
        <f t="shared" si="29"/>
        <v/>
      </c>
      <c r="AI225" s="5"/>
      <c r="AJ225" s="31"/>
    </row>
    <row r="226" spans="2:36" s="131" customFormat="1" ht="13">
      <c r="B226" s="31" t="str">
        <f t="shared" si="24"/>
        <v/>
      </c>
      <c r="C226" s="130" t="str">
        <f t="shared" si="25"/>
        <v/>
      </c>
      <c r="D226" s="149"/>
      <c r="E226" s="31">
        <v>206</v>
      </c>
      <c r="F226" s="31" t="str">
        <f t="shared" si="26"/>
        <v/>
      </c>
      <c r="G226" s="5"/>
      <c r="H226" s="5"/>
      <c r="I226" s="5"/>
      <c r="J226" s="5"/>
      <c r="K226" s="4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6"/>
      <c r="Y226" s="5"/>
      <c r="Z226" s="26"/>
      <c r="AA226" s="5"/>
      <c r="AB226" s="5"/>
      <c r="AC226" s="5"/>
      <c r="AD226" s="133" t="str">
        <f t="shared" si="27"/>
        <v/>
      </c>
      <c r="AE226" s="11" t="str">
        <f t="shared" si="28"/>
        <v/>
      </c>
      <c r="AF226" s="19" t="str">
        <f>UPPER(IF($W226="","",IF(COUNTIF($AF$20:$AF225,$W226)&lt;1,$W226,"")))</f>
        <v/>
      </c>
      <c r="AG226" s="31" t="str">
        <f t="shared" si="23"/>
        <v/>
      </c>
      <c r="AH226" s="134" t="str">
        <f t="shared" si="29"/>
        <v/>
      </c>
      <c r="AI226" s="5"/>
      <c r="AJ226" s="31"/>
    </row>
    <row r="227" spans="2:36" s="131" customFormat="1" ht="13">
      <c r="B227" s="31" t="str">
        <f t="shared" si="24"/>
        <v/>
      </c>
      <c r="C227" s="130" t="str">
        <f t="shared" si="25"/>
        <v/>
      </c>
      <c r="E227" s="31">
        <v>207</v>
      </c>
      <c r="F227" s="31" t="str">
        <f t="shared" si="26"/>
        <v/>
      </c>
      <c r="G227" s="5"/>
      <c r="H227" s="5"/>
      <c r="I227" s="5"/>
      <c r="J227" s="5"/>
      <c r="K227" s="4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6"/>
      <c r="Y227" s="5"/>
      <c r="Z227" s="26"/>
      <c r="AA227" s="5"/>
      <c r="AB227" s="5"/>
      <c r="AC227" s="5"/>
      <c r="AD227" s="133" t="str">
        <f t="shared" si="27"/>
        <v/>
      </c>
      <c r="AE227" s="11" t="str">
        <f t="shared" si="28"/>
        <v/>
      </c>
      <c r="AF227" s="19" t="str">
        <f>UPPER(IF($W227="","",IF(COUNTIF($AF$20:$AF226,$W227)&lt;1,$W227,"")))</f>
        <v/>
      </c>
      <c r="AG227" s="31" t="str">
        <f t="shared" si="23"/>
        <v/>
      </c>
      <c r="AH227" s="134" t="str">
        <f t="shared" si="29"/>
        <v/>
      </c>
      <c r="AI227" s="5"/>
      <c r="AJ227" s="31"/>
    </row>
    <row r="228" spans="2:36" s="131" customFormat="1">
      <c r="B228" s="31" t="str">
        <f t="shared" si="24"/>
        <v/>
      </c>
      <c r="C228" s="130" t="str">
        <f t="shared" si="25"/>
        <v/>
      </c>
      <c r="D228" s="146"/>
      <c r="E228" s="31">
        <v>208</v>
      </c>
      <c r="F228" s="31" t="str">
        <f t="shared" si="26"/>
        <v/>
      </c>
      <c r="G228" s="5"/>
      <c r="H228" s="5"/>
      <c r="I228" s="5"/>
      <c r="J228" s="5"/>
      <c r="K228" s="4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6"/>
      <c r="Y228" s="5"/>
      <c r="Z228" s="26"/>
      <c r="AA228" s="5"/>
      <c r="AB228" s="5"/>
      <c r="AC228" s="5"/>
      <c r="AD228" s="133" t="str">
        <f t="shared" si="27"/>
        <v/>
      </c>
      <c r="AE228" s="11" t="str">
        <f t="shared" si="28"/>
        <v/>
      </c>
      <c r="AF228" s="19" t="str">
        <f>UPPER(IF($W228="","",IF(COUNTIF($AF$20:$AF227,$W228)&lt;1,$W228,"")))</f>
        <v/>
      </c>
      <c r="AG228" s="31" t="str">
        <f t="shared" si="23"/>
        <v/>
      </c>
      <c r="AH228" s="134" t="str">
        <f t="shared" si="29"/>
        <v/>
      </c>
      <c r="AI228" s="5"/>
      <c r="AJ228" s="31"/>
    </row>
    <row r="229" spans="2:36" s="131" customFormat="1" ht="13">
      <c r="B229" s="31" t="str">
        <f t="shared" si="24"/>
        <v/>
      </c>
      <c r="C229" s="130" t="str">
        <f t="shared" si="25"/>
        <v/>
      </c>
      <c r="D229" s="143"/>
      <c r="E229" s="31">
        <v>209</v>
      </c>
      <c r="F229" s="31" t="str">
        <f t="shared" si="26"/>
        <v/>
      </c>
      <c r="G229" s="5"/>
      <c r="H229" s="5"/>
      <c r="I229" s="5"/>
      <c r="J229" s="5"/>
      <c r="K229" s="4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6"/>
      <c r="Y229" s="5"/>
      <c r="Z229" s="26"/>
      <c r="AA229" s="5"/>
      <c r="AB229" s="5"/>
      <c r="AC229" s="5"/>
      <c r="AD229" s="133" t="str">
        <f t="shared" si="27"/>
        <v/>
      </c>
      <c r="AE229" s="11" t="str">
        <f t="shared" si="28"/>
        <v/>
      </c>
      <c r="AF229" s="19" t="str">
        <f>UPPER(IF($W229="","",IF(COUNTIF($AF$20:$AF228,$W229)&lt;1,$W229,"")))</f>
        <v/>
      </c>
      <c r="AG229" s="31" t="str">
        <f t="shared" si="23"/>
        <v/>
      </c>
      <c r="AH229" s="134" t="str">
        <f t="shared" si="29"/>
        <v/>
      </c>
      <c r="AI229" s="5"/>
      <c r="AJ229" s="31"/>
    </row>
    <row r="230" spans="2:36" s="131" customFormat="1" ht="13">
      <c r="B230" s="31" t="str">
        <f t="shared" si="24"/>
        <v/>
      </c>
      <c r="C230" s="130" t="str">
        <f t="shared" si="25"/>
        <v/>
      </c>
      <c r="D230" s="149"/>
      <c r="E230" s="31">
        <v>210</v>
      </c>
      <c r="F230" s="31" t="str">
        <f t="shared" si="26"/>
        <v/>
      </c>
      <c r="G230" s="5"/>
      <c r="H230" s="5"/>
      <c r="I230" s="5"/>
      <c r="J230" s="5"/>
      <c r="K230" s="4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6"/>
      <c r="Y230" s="5"/>
      <c r="Z230" s="26"/>
      <c r="AA230" s="5"/>
      <c r="AB230" s="5"/>
      <c r="AC230" s="5"/>
      <c r="AD230" s="133" t="str">
        <f t="shared" si="27"/>
        <v/>
      </c>
      <c r="AE230" s="11" t="str">
        <f t="shared" si="28"/>
        <v/>
      </c>
      <c r="AF230" s="19" t="str">
        <f>UPPER(IF($W230="","",IF(COUNTIF($AF$20:$AF229,$W230)&lt;1,$W230,"")))</f>
        <v/>
      </c>
      <c r="AG230" s="31" t="str">
        <f t="shared" si="23"/>
        <v/>
      </c>
      <c r="AH230" s="134" t="str">
        <f t="shared" si="29"/>
        <v/>
      </c>
      <c r="AI230" s="5"/>
      <c r="AJ230" s="31"/>
    </row>
    <row r="231" spans="2:36" s="131" customFormat="1">
      <c r="B231" s="31" t="str">
        <f t="shared" si="24"/>
        <v/>
      </c>
      <c r="C231" s="130" t="str">
        <f t="shared" si="25"/>
        <v/>
      </c>
      <c r="D231" s="146"/>
      <c r="E231" s="31">
        <v>211</v>
      </c>
      <c r="F231" s="31" t="str">
        <f t="shared" si="26"/>
        <v/>
      </c>
      <c r="G231" s="5"/>
      <c r="H231" s="5"/>
      <c r="I231" s="5"/>
      <c r="J231" s="5"/>
      <c r="K231" s="4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6"/>
      <c r="Y231" s="5"/>
      <c r="Z231" s="26"/>
      <c r="AA231" s="5"/>
      <c r="AB231" s="5"/>
      <c r="AC231" s="5"/>
      <c r="AD231" s="133" t="str">
        <f t="shared" si="27"/>
        <v/>
      </c>
      <c r="AE231" s="11" t="str">
        <f t="shared" si="28"/>
        <v/>
      </c>
      <c r="AF231" s="19" t="str">
        <f>UPPER(IF($W231="","",IF(COUNTIF($AF$20:$AF230,$W231)&lt;1,$W231,"")))</f>
        <v/>
      </c>
      <c r="AG231" s="31" t="str">
        <f t="shared" si="23"/>
        <v/>
      </c>
      <c r="AH231" s="134" t="str">
        <f t="shared" si="29"/>
        <v/>
      </c>
      <c r="AI231" s="5"/>
      <c r="AJ231" s="31"/>
    </row>
    <row r="232" spans="2:36" s="131" customFormat="1">
      <c r="B232" s="31" t="str">
        <f t="shared" si="24"/>
        <v/>
      </c>
      <c r="C232" s="130" t="str">
        <f t="shared" si="25"/>
        <v/>
      </c>
      <c r="D232" s="146"/>
      <c r="E232" s="31">
        <v>212</v>
      </c>
      <c r="F232" s="31" t="str">
        <f t="shared" si="26"/>
        <v/>
      </c>
      <c r="G232" s="5"/>
      <c r="H232" s="5"/>
      <c r="I232" s="5"/>
      <c r="J232" s="5"/>
      <c r="K232" s="4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6"/>
      <c r="Y232" s="5"/>
      <c r="Z232" s="26"/>
      <c r="AA232" s="5"/>
      <c r="AB232" s="5"/>
      <c r="AC232" s="5"/>
      <c r="AD232" s="133" t="str">
        <f t="shared" si="27"/>
        <v/>
      </c>
      <c r="AE232" s="11" t="str">
        <f t="shared" si="28"/>
        <v/>
      </c>
      <c r="AF232" s="19" t="str">
        <f>UPPER(IF($W232="","",IF(COUNTIF($AF$20:$AF231,$W232)&lt;1,$W232,"")))</f>
        <v/>
      </c>
      <c r="AG232" s="31" t="str">
        <f t="shared" si="23"/>
        <v/>
      </c>
      <c r="AH232" s="134" t="str">
        <f t="shared" si="29"/>
        <v/>
      </c>
      <c r="AI232" s="5"/>
      <c r="AJ232" s="31"/>
    </row>
    <row r="233" spans="2:36" s="131" customFormat="1" ht="13">
      <c r="B233" s="31" t="str">
        <f t="shared" si="24"/>
        <v/>
      </c>
      <c r="C233" s="130" t="str">
        <f t="shared" si="25"/>
        <v/>
      </c>
      <c r="D233" s="149"/>
      <c r="E233" s="31">
        <v>213</v>
      </c>
      <c r="F233" s="31" t="str">
        <f t="shared" si="26"/>
        <v/>
      </c>
      <c r="G233" s="5"/>
      <c r="H233" s="5"/>
      <c r="I233" s="5"/>
      <c r="J233" s="5"/>
      <c r="K233" s="4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6"/>
      <c r="Y233" s="5"/>
      <c r="Z233" s="26"/>
      <c r="AA233" s="5"/>
      <c r="AB233" s="5"/>
      <c r="AC233" s="5"/>
      <c r="AD233" s="133" t="str">
        <f t="shared" si="27"/>
        <v/>
      </c>
      <c r="AE233" s="11" t="str">
        <f t="shared" si="28"/>
        <v/>
      </c>
      <c r="AF233" s="19" t="str">
        <f>UPPER(IF($W233="","",IF(COUNTIF($AF$20:$AF232,$W233)&lt;1,$W233,"")))</f>
        <v/>
      </c>
      <c r="AG233" s="31" t="str">
        <f t="shared" si="23"/>
        <v/>
      </c>
      <c r="AH233" s="134" t="str">
        <f t="shared" si="29"/>
        <v/>
      </c>
      <c r="AI233" s="5"/>
      <c r="AJ233" s="31"/>
    </row>
    <row r="234" spans="2:36" s="131" customFormat="1" ht="13">
      <c r="B234" s="31" t="str">
        <f t="shared" si="24"/>
        <v/>
      </c>
      <c r="C234" s="130" t="str">
        <f t="shared" si="25"/>
        <v/>
      </c>
      <c r="D234" s="149"/>
      <c r="E234" s="31">
        <v>214</v>
      </c>
      <c r="F234" s="31" t="str">
        <f t="shared" si="26"/>
        <v/>
      </c>
      <c r="G234" s="5"/>
      <c r="H234" s="5"/>
      <c r="I234" s="5"/>
      <c r="J234" s="5"/>
      <c r="K234" s="4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6"/>
      <c r="Y234" s="5"/>
      <c r="Z234" s="26"/>
      <c r="AA234" s="5"/>
      <c r="AB234" s="5"/>
      <c r="AC234" s="5"/>
      <c r="AD234" s="133" t="str">
        <f t="shared" si="27"/>
        <v/>
      </c>
      <c r="AE234" s="11" t="str">
        <f t="shared" si="28"/>
        <v/>
      </c>
      <c r="AF234" s="19" t="str">
        <f>UPPER(IF($W234="","",IF(COUNTIF($AF$20:$AF233,$W234)&lt;1,$W234,"")))</f>
        <v/>
      </c>
      <c r="AG234" s="31" t="str">
        <f t="shared" si="23"/>
        <v/>
      </c>
      <c r="AH234" s="134" t="str">
        <f t="shared" si="29"/>
        <v/>
      </c>
      <c r="AI234" s="5"/>
      <c r="AJ234" s="31"/>
    </row>
    <row r="235" spans="2:36" s="131" customFormat="1" ht="13">
      <c r="B235" s="31" t="str">
        <f t="shared" si="24"/>
        <v/>
      </c>
      <c r="C235" s="130" t="str">
        <f t="shared" si="25"/>
        <v/>
      </c>
      <c r="D235" s="149"/>
      <c r="E235" s="31">
        <v>215</v>
      </c>
      <c r="F235" s="31" t="str">
        <f t="shared" si="26"/>
        <v/>
      </c>
      <c r="G235" s="5"/>
      <c r="H235" s="5"/>
      <c r="I235" s="5"/>
      <c r="J235" s="5"/>
      <c r="K235" s="4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6"/>
      <c r="Y235" s="5"/>
      <c r="Z235" s="26"/>
      <c r="AA235" s="5"/>
      <c r="AB235" s="5"/>
      <c r="AC235" s="5"/>
      <c r="AD235" s="133" t="str">
        <f t="shared" si="27"/>
        <v/>
      </c>
      <c r="AE235" s="11" t="str">
        <f t="shared" si="28"/>
        <v/>
      </c>
      <c r="AF235" s="19" t="str">
        <f>UPPER(IF($W235="","",IF(COUNTIF($AF$20:$AF234,$W235)&lt;1,$W235,"")))</f>
        <v/>
      </c>
      <c r="AG235" s="31" t="str">
        <f t="shared" si="23"/>
        <v/>
      </c>
      <c r="AH235" s="134" t="str">
        <f t="shared" si="29"/>
        <v/>
      </c>
      <c r="AI235" s="5"/>
      <c r="AJ235" s="31"/>
    </row>
    <row r="236" spans="2:36" s="131" customFormat="1" ht="13">
      <c r="B236" s="31" t="str">
        <f t="shared" si="24"/>
        <v/>
      </c>
      <c r="C236" s="130" t="str">
        <f t="shared" si="25"/>
        <v/>
      </c>
      <c r="E236" s="31">
        <v>216</v>
      </c>
      <c r="F236" s="31" t="str">
        <f t="shared" si="26"/>
        <v/>
      </c>
      <c r="G236" s="5"/>
      <c r="H236" s="5"/>
      <c r="I236" s="5"/>
      <c r="J236" s="5"/>
      <c r="K236" s="4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6"/>
      <c r="Y236" s="5"/>
      <c r="Z236" s="26"/>
      <c r="AA236" s="5"/>
      <c r="AB236" s="5"/>
      <c r="AC236" s="5"/>
      <c r="AD236" s="133" t="str">
        <f t="shared" si="27"/>
        <v/>
      </c>
      <c r="AE236" s="11" t="str">
        <f t="shared" si="28"/>
        <v/>
      </c>
      <c r="AF236" s="19" t="str">
        <f>UPPER(IF($W236="","",IF(COUNTIF($AF$20:$AF235,$W236)&lt;1,$W236,"")))</f>
        <v/>
      </c>
      <c r="AG236" s="31" t="str">
        <f t="shared" si="23"/>
        <v/>
      </c>
      <c r="AH236" s="134" t="str">
        <f t="shared" si="29"/>
        <v/>
      </c>
      <c r="AI236" s="5"/>
      <c r="AJ236" s="31"/>
    </row>
    <row r="237" spans="2:36" s="131" customFormat="1" ht="13">
      <c r="B237" s="31" t="str">
        <f t="shared" si="24"/>
        <v/>
      </c>
      <c r="C237" s="130" t="str">
        <f t="shared" si="25"/>
        <v/>
      </c>
      <c r="D237" s="149"/>
      <c r="E237" s="31">
        <v>217</v>
      </c>
      <c r="F237" s="31" t="str">
        <f t="shared" si="26"/>
        <v/>
      </c>
      <c r="G237" s="5"/>
      <c r="H237" s="5"/>
      <c r="I237" s="5"/>
      <c r="J237" s="5"/>
      <c r="K237" s="4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6"/>
      <c r="Y237" s="5"/>
      <c r="Z237" s="26"/>
      <c r="AA237" s="5"/>
      <c r="AB237" s="5"/>
      <c r="AC237" s="5"/>
      <c r="AD237" s="133" t="str">
        <f t="shared" si="27"/>
        <v/>
      </c>
      <c r="AE237" s="11" t="str">
        <f t="shared" si="28"/>
        <v/>
      </c>
      <c r="AF237" s="19" t="str">
        <f>UPPER(IF($W237="","",IF(COUNTIF($AF$20:$AF236,$W237)&lt;1,$W237,"")))</f>
        <v/>
      </c>
      <c r="AG237" s="31" t="str">
        <f t="shared" si="23"/>
        <v/>
      </c>
      <c r="AH237" s="134" t="str">
        <f t="shared" si="29"/>
        <v/>
      </c>
      <c r="AI237" s="5"/>
      <c r="AJ237" s="31"/>
    </row>
    <row r="238" spans="2:36" s="131" customFormat="1" ht="13">
      <c r="B238" s="31" t="str">
        <f t="shared" si="24"/>
        <v/>
      </c>
      <c r="C238" s="130" t="str">
        <f t="shared" si="25"/>
        <v/>
      </c>
      <c r="D238" s="132"/>
      <c r="E238" s="31">
        <v>218</v>
      </c>
      <c r="F238" s="31" t="str">
        <f t="shared" si="26"/>
        <v/>
      </c>
      <c r="G238" s="5"/>
      <c r="H238" s="5"/>
      <c r="I238" s="5"/>
      <c r="J238" s="5"/>
      <c r="K238" s="4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6"/>
      <c r="Y238" s="5"/>
      <c r="Z238" s="26"/>
      <c r="AA238" s="5"/>
      <c r="AB238" s="5"/>
      <c r="AC238" s="5"/>
      <c r="AD238" s="133" t="str">
        <f t="shared" si="27"/>
        <v/>
      </c>
      <c r="AE238" s="11" t="str">
        <f t="shared" si="28"/>
        <v/>
      </c>
      <c r="AF238" s="19" t="str">
        <f>UPPER(IF($W238="","",IF(COUNTIF($AF$20:$AF237,$W238)&lt;1,$W238,"")))</f>
        <v/>
      </c>
      <c r="AG238" s="31" t="str">
        <f t="shared" si="23"/>
        <v/>
      </c>
      <c r="AH238" s="134" t="str">
        <f t="shared" si="29"/>
        <v/>
      </c>
      <c r="AI238" s="5"/>
      <c r="AJ238" s="31"/>
    </row>
    <row r="239" spans="2:36" s="131" customFormat="1">
      <c r="B239" s="31" t="str">
        <f t="shared" si="24"/>
        <v/>
      </c>
      <c r="C239" s="130" t="str">
        <f t="shared" si="25"/>
        <v/>
      </c>
      <c r="D239" s="146"/>
      <c r="E239" s="31">
        <v>219</v>
      </c>
      <c r="F239" s="31" t="str">
        <f t="shared" si="26"/>
        <v/>
      </c>
      <c r="G239" s="5"/>
      <c r="H239" s="5"/>
      <c r="I239" s="5"/>
      <c r="J239" s="5"/>
      <c r="K239" s="4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6"/>
      <c r="Y239" s="5"/>
      <c r="Z239" s="26"/>
      <c r="AA239" s="5"/>
      <c r="AB239" s="5"/>
      <c r="AC239" s="5"/>
      <c r="AD239" s="133" t="str">
        <f t="shared" si="27"/>
        <v/>
      </c>
      <c r="AE239" s="11" t="str">
        <f t="shared" si="28"/>
        <v/>
      </c>
      <c r="AF239" s="19" t="str">
        <f>UPPER(IF($W239="","",IF(COUNTIF($AF$20:$AF238,$W239)&lt;1,$W239,"")))</f>
        <v/>
      </c>
      <c r="AG239" s="31" t="str">
        <f t="shared" si="23"/>
        <v/>
      </c>
      <c r="AH239" s="134" t="str">
        <f t="shared" si="29"/>
        <v/>
      </c>
      <c r="AI239" s="5"/>
      <c r="AJ239" s="31"/>
    </row>
    <row r="240" spans="2:36" s="131" customFormat="1" ht="13">
      <c r="B240" s="31" t="str">
        <f t="shared" si="24"/>
        <v/>
      </c>
      <c r="C240" s="130" t="str">
        <f t="shared" si="25"/>
        <v/>
      </c>
      <c r="D240" s="149"/>
      <c r="E240" s="31">
        <v>220</v>
      </c>
      <c r="F240" s="31" t="str">
        <f t="shared" si="26"/>
        <v/>
      </c>
      <c r="G240" s="5"/>
      <c r="H240" s="5"/>
      <c r="I240" s="5"/>
      <c r="J240" s="5"/>
      <c r="K240" s="4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6"/>
      <c r="Y240" s="5"/>
      <c r="Z240" s="26"/>
      <c r="AA240" s="5"/>
      <c r="AB240" s="5"/>
      <c r="AC240" s="5"/>
      <c r="AD240" s="133" t="str">
        <f t="shared" si="27"/>
        <v/>
      </c>
      <c r="AE240" s="11" t="str">
        <f t="shared" si="28"/>
        <v/>
      </c>
      <c r="AF240" s="19" t="str">
        <f>UPPER(IF($W240="","",IF(COUNTIF($AF$20:$AF239,$W240)&lt;1,$W240,"")))</f>
        <v/>
      </c>
      <c r="AG240" s="31" t="str">
        <f t="shared" si="23"/>
        <v/>
      </c>
      <c r="AH240" s="134" t="str">
        <f t="shared" si="29"/>
        <v/>
      </c>
      <c r="AI240" s="5"/>
      <c r="AJ240" s="31"/>
    </row>
    <row r="241" spans="2:36" s="131" customFormat="1" ht="13">
      <c r="B241" s="31" t="str">
        <f t="shared" si="24"/>
        <v/>
      </c>
      <c r="C241" s="130" t="str">
        <f t="shared" si="25"/>
        <v/>
      </c>
      <c r="E241" s="31">
        <v>221</v>
      </c>
      <c r="F241" s="31" t="str">
        <f t="shared" si="26"/>
        <v/>
      </c>
      <c r="G241" s="5"/>
      <c r="H241" s="5"/>
      <c r="I241" s="5"/>
      <c r="J241" s="5"/>
      <c r="K241" s="4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6"/>
      <c r="Y241" s="5"/>
      <c r="Z241" s="26"/>
      <c r="AA241" s="5"/>
      <c r="AB241" s="5"/>
      <c r="AC241" s="5"/>
      <c r="AD241" s="133" t="str">
        <f t="shared" si="27"/>
        <v/>
      </c>
      <c r="AE241" s="11" t="str">
        <f t="shared" si="28"/>
        <v/>
      </c>
      <c r="AF241" s="19" t="str">
        <f>UPPER(IF($W241="","",IF(COUNTIF($AF$20:$AF240,$W241)&lt;1,$W241,"")))</f>
        <v/>
      </c>
      <c r="AG241" s="31" t="str">
        <f t="shared" si="23"/>
        <v/>
      </c>
      <c r="AH241" s="134" t="str">
        <f t="shared" si="29"/>
        <v/>
      </c>
      <c r="AI241" s="5"/>
      <c r="AJ241" s="31"/>
    </row>
    <row r="242" spans="2:36" s="131" customFormat="1" ht="13">
      <c r="B242" s="31" t="str">
        <f t="shared" si="24"/>
        <v/>
      </c>
      <c r="C242" s="130" t="str">
        <f t="shared" si="25"/>
        <v/>
      </c>
      <c r="D242" s="143"/>
      <c r="E242" s="31">
        <v>222</v>
      </c>
      <c r="F242" s="31" t="str">
        <f t="shared" si="26"/>
        <v/>
      </c>
      <c r="G242" s="5"/>
      <c r="H242" s="5"/>
      <c r="I242" s="5"/>
      <c r="J242" s="5"/>
      <c r="K242" s="4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6"/>
      <c r="Y242" s="5"/>
      <c r="Z242" s="26"/>
      <c r="AA242" s="5"/>
      <c r="AB242" s="5"/>
      <c r="AC242" s="5"/>
      <c r="AD242" s="133" t="str">
        <f t="shared" si="27"/>
        <v/>
      </c>
      <c r="AE242" s="11" t="str">
        <f t="shared" si="28"/>
        <v/>
      </c>
      <c r="AF242" s="19" t="str">
        <f>UPPER(IF($W242="","",IF(COUNTIF($AF$20:$AF241,$W242)&lt;1,$W242,"")))</f>
        <v/>
      </c>
      <c r="AG242" s="31" t="str">
        <f t="shared" si="23"/>
        <v/>
      </c>
      <c r="AH242" s="134" t="str">
        <f t="shared" si="29"/>
        <v/>
      </c>
      <c r="AI242" s="5"/>
      <c r="AJ242" s="31"/>
    </row>
    <row r="243" spans="2:36" s="131" customFormat="1" ht="13">
      <c r="B243" s="31" t="str">
        <f t="shared" si="24"/>
        <v/>
      </c>
      <c r="C243" s="130" t="str">
        <f t="shared" si="25"/>
        <v/>
      </c>
      <c r="D243" s="143"/>
      <c r="E243" s="31">
        <v>223</v>
      </c>
      <c r="F243" s="31" t="str">
        <f t="shared" si="26"/>
        <v/>
      </c>
      <c r="G243" s="5"/>
      <c r="H243" s="5"/>
      <c r="I243" s="5"/>
      <c r="J243" s="5"/>
      <c r="K243" s="4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6"/>
      <c r="Y243" s="5"/>
      <c r="Z243" s="26"/>
      <c r="AA243" s="5"/>
      <c r="AB243" s="5"/>
      <c r="AC243" s="5"/>
      <c r="AD243" s="133" t="str">
        <f t="shared" si="27"/>
        <v/>
      </c>
      <c r="AE243" s="11" t="str">
        <f t="shared" si="28"/>
        <v/>
      </c>
      <c r="AF243" s="19" t="str">
        <f>UPPER(IF($W243="","",IF(COUNTIF($AF$20:$AF242,$W243)&lt;1,$W243,"")))</f>
        <v/>
      </c>
      <c r="AG243" s="31" t="str">
        <f t="shared" si="23"/>
        <v/>
      </c>
      <c r="AH243" s="134" t="str">
        <f t="shared" si="29"/>
        <v/>
      </c>
      <c r="AI243" s="5"/>
      <c r="AJ243" s="31"/>
    </row>
    <row r="244" spans="2:36" s="131" customFormat="1" ht="13">
      <c r="B244" s="31" t="str">
        <f t="shared" si="24"/>
        <v/>
      </c>
      <c r="C244" s="130" t="str">
        <f t="shared" si="25"/>
        <v/>
      </c>
      <c r="D244" s="149"/>
      <c r="E244" s="31">
        <v>224</v>
      </c>
      <c r="F244" s="31" t="str">
        <f t="shared" si="26"/>
        <v/>
      </c>
      <c r="G244" s="5"/>
      <c r="H244" s="5"/>
      <c r="I244" s="5"/>
      <c r="J244" s="5"/>
      <c r="K244" s="4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6"/>
      <c r="Y244" s="5"/>
      <c r="Z244" s="26"/>
      <c r="AA244" s="5"/>
      <c r="AB244" s="5"/>
      <c r="AC244" s="5"/>
      <c r="AD244" s="133" t="str">
        <f t="shared" si="27"/>
        <v/>
      </c>
      <c r="AE244" s="11" t="str">
        <f t="shared" si="28"/>
        <v/>
      </c>
      <c r="AF244" s="19" t="str">
        <f>UPPER(IF($W244="","",IF(COUNTIF($AF$20:$AF243,$W244)&lt;1,$W244,"")))</f>
        <v/>
      </c>
      <c r="AG244" s="31" t="str">
        <f t="shared" si="23"/>
        <v/>
      </c>
      <c r="AH244" s="134" t="str">
        <f t="shared" si="29"/>
        <v/>
      </c>
      <c r="AI244" s="5"/>
      <c r="AJ244" s="31"/>
    </row>
    <row r="245" spans="2:36" s="131" customFormat="1" ht="13">
      <c r="B245" s="31" t="str">
        <f t="shared" si="24"/>
        <v/>
      </c>
      <c r="C245" s="130" t="str">
        <f t="shared" si="25"/>
        <v/>
      </c>
      <c r="D245" s="143"/>
      <c r="E245" s="31">
        <v>225</v>
      </c>
      <c r="F245" s="31" t="str">
        <f t="shared" si="26"/>
        <v/>
      </c>
      <c r="G245" s="5"/>
      <c r="H245" s="5"/>
      <c r="I245" s="5"/>
      <c r="J245" s="5"/>
      <c r="K245" s="4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6"/>
      <c r="Y245" s="5"/>
      <c r="Z245" s="26"/>
      <c r="AA245" s="5"/>
      <c r="AB245" s="5"/>
      <c r="AC245" s="5"/>
      <c r="AD245" s="133" t="str">
        <f t="shared" si="27"/>
        <v/>
      </c>
      <c r="AE245" s="11" t="str">
        <f t="shared" si="28"/>
        <v/>
      </c>
      <c r="AF245" s="19" t="str">
        <f>UPPER(IF($W245="","",IF(COUNTIF($AF$20:$AF244,$W245)&lt;1,$W245,"")))</f>
        <v/>
      </c>
      <c r="AG245" s="31" t="str">
        <f t="shared" si="23"/>
        <v/>
      </c>
      <c r="AH245" s="134" t="str">
        <f t="shared" si="29"/>
        <v/>
      </c>
      <c r="AI245" s="5"/>
      <c r="AJ245" s="31"/>
    </row>
    <row r="246" spans="2:36" s="131" customFormat="1" ht="13">
      <c r="B246" s="31" t="str">
        <f t="shared" si="24"/>
        <v/>
      </c>
      <c r="C246" s="130" t="str">
        <f t="shared" si="25"/>
        <v/>
      </c>
      <c r="D246" s="149"/>
      <c r="E246" s="31">
        <v>226</v>
      </c>
      <c r="F246" s="31" t="str">
        <f t="shared" si="26"/>
        <v/>
      </c>
      <c r="G246" s="5"/>
      <c r="H246" s="5"/>
      <c r="I246" s="5"/>
      <c r="J246" s="5"/>
      <c r="K246" s="4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6"/>
      <c r="Y246" s="5"/>
      <c r="Z246" s="26"/>
      <c r="AA246" s="5"/>
      <c r="AB246" s="5"/>
      <c r="AC246" s="5"/>
      <c r="AD246" s="133" t="str">
        <f t="shared" si="27"/>
        <v/>
      </c>
      <c r="AE246" s="11" t="str">
        <f t="shared" si="28"/>
        <v/>
      </c>
      <c r="AF246" s="19" t="str">
        <f>UPPER(IF($W246="","",IF(COUNTIF($AF$20:$AF245,$W246)&lt;1,$W246,"")))</f>
        <v/>
      </c>
      <c r="AG246" s="31" t="str">
        <f t="shared" si="23"/>
        <v/>
      </c>
      <c r="AH246" s="134" t="str">
        <f t="shared" si="29"/>
        <v/>
      </c>
      <c r="AI246" s="5"/>
      <c r="AJ246" s="31"/>
    </row>
    <row r="247" spans="2:36" s="131" customFormat="1">
      <c r="B247" s="31" t="str">
        <f t="shared" si="24"/>
        <v/>
      </c>
      <c r="C247" s="130" t="str">
        <f t="shared" si="25"/>
        <v/>
      </c>
      <c r="D247" s="146"/>
      <c r="E247" s="31">
        <v>227</v>
      </c>
      <c r="F247" s="31" t="str">
        <f t="shared" si="26"/>
        <v/>
      </c>
      <c r="G247" s="5"/>
      <c r="H247" s="5"/>
      <c r="I247" s="5"/>
      <c r="J247" s="5"/>
      <c r="K247" s="4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6"/>
      <c r="Y247" s="5"/>
      <c r="Z247" s="26"/>
      <c r="AA247" s="5"/>
      <c r="AB247" s="5"/>
      <c r="AC247" s="5"/>
      <c r="AD247" s="133" t="str">
        <f t="shared" si="27"/>
        <v/>
      </c>
      <c r="AE247" s="11" t="str">
        <f t="shared" si="28"/>
        <v/>
      </c>
      <c r="AF247" s="19" t="str">
        <f>UPPER(IF($W247="","",IF(COUNTIF($AF$20:$AF246,$W247)&lt;1,$W247,"")))</f>
        <v/>
      </c>
      <c r="AG247" s="31" t="str">
        <f t="shared" si="23"/>
        <v/>
      </c>
      <c r="AH247" s="134" t="str">
        <f t="shared" si="29"/>
        <v/>
      </c>
      <c r="AI247" s="5"/>
      <c r="AJ247" s="31"/>
    </row>
    <row r="248" spans="2:36" s="131" customFormat="1" ht="13">
      <c r="B248" s="31" t="str">
        <f t="shared" si="24"/>
        <v/>
      </c>
      <c r="C248" s="130" t="str">
        <f t="shared" si="25"/>
        <v/>
      </c>
      <c r="D248" s="143"/>
      <c r="E248" s="31">
        <v>228</v>
      </c>
      <c r="F248" s="31" t="str">
        <f t="shared" si="26"/>
        <v/>
      </c>
      <c r="G248" s="5"/>
      <c r="H248" s="5"/>
      <c r="I248" s="5"/>
      <c r="J248" s="5"/>
      <c r="K248" s="4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6"/>
      <c r="Y248" s="5"/>
      <c r="Z248" s="26"/>
      <c r="AA248" s="5"/>
      <c r="AB248" s="5"/>
      <c r="AC248" s="5"/>
      <c r="AD248" s="133" t="str">
        <f t="shared" si="27"/>
        <v/>
      </c>
      <c r="AE248" s="11" t="str">
        <f t="shared" si="28"/>
        <v/>
      </c>
      <c r="AF248" s="19" t="str">
        <f>UPPER(IF($W248="","",IF(COUNTIF($AF$20:$AF247,$W248)&lt;1,$W248,"")))</f>
        <v/>
      </c>
      <c r="AG248" s="31" t="str">
        <f t="shared" si="23"/>
        <v/>
      </c>
      <c r="AH248" s="134" t="str">
        <f t="shared" si="29"/>
        <v/>
      </c>
      <c r="AI248" s="5"/>
      <c r="AJ248" s="31"/>
    </row>
    <row r="249" spans="2:36" s="131" customFormat="1" ht="13">
      <c r="B249" s="31" t="str">
        <f t="shared" si="24"/>
        <v/>
      </c>
      <c r="C249" s="130" t="str">
        <f t="shared" si="25"/>
        <v/>
      </c>
      <c r="D249" s="143"/>
      <c r="E249" s="31">
        <v>229</v>
      </c>
      <c r="F249" s="31" t="str">
        <f t="shared" si="26"/>
        <v/>
      </c>
      <c r="G249" s="5"/>
      <c r="H249" s="5"/>
      <c r="I249" s="5"/>
      <c r="J249" s="5"/>
      <c r="K249" s="4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6"/>
      <c r="Y249" s="5"/>
      <c r="Z249" s="26"/>
      <c r="AA249" s="5"/>
      <c r="AB249" s="5"/>
      <c r="AC249" s="5"/>
      <c r="AD249" s="133" t="str">
        <f t="shared" si="27"/>
        <v/>
      </c>
      <c r="AE249" s="11" t="str">
        <f t="shared" si="28"/>
        <v/>
      </c>
      <c r="AF249" s="19" t="str">
        <f>UPPER(IF($W249="","",IF(COUNTIF($AF$20:$AF248,$W249)&lt;1,$W249,"")))</f>
        <v/>
      </c>
      <c r="AG249" s="31" t="str">
        <f t="shared" si="23"/>
        <v/>
      </c>
      <c r="AH249" s="134" t="str">
        <f t="shared" si="29"/>
        <v/>
      </c>
      <c r="AI249" s="5"/>
      <c r="AJ249" s="31"/>
    </row>
    <row r="250" spans="2:36" s="131" customFormat="1" ht="13">
      <c r="B250" s="31" t="str">
        <f t="shared" si="24"/>
        <v/>
      </c>
      <c r="C250" s="130" t="str">
        <f t="shared" si="25"/>
        <v/>
      </c>
      <c r="D250" s="149"/>
      <c r="E250" s="31">
        <v>230</v>
      </c>
      <c r="F250" s="31" t="str">
        <f t="shared" si="26"/>
        <v/>
      </c>
      <c r="G250" s="5"/>
      <c r="H250" s="5"/>
      <c r="I250" s="5"/>
      <c r="J250" s="5"/>
      <c r="K250" s="4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6"/>
      <c r="Y250" s="5"/>
      <c r="Z250" s="26"/>
      <c r="AA250" s="5"/>
      <c r="AB250" s="5"/>
      <c r="AC250" s="5"/>
      <c r="AD250" s="133" t="str">
        <f t="shared" si="27"/>
        <v/>
      </c>
      <c r="AE250" s="11" t="str">
        <f t="shared" si="28"/>
        <v/>
      </c>
      <c r="AF250" s="19" t="str">
        <f>UPPER(IF($W250="","",IF(COUNTIF($AF$20:$AF249,$W250)&lt;1,$W250,"")))</f>
        <v/>
      </c>
      <c r="AG250" s="31" t="str">
        <f t="shared" si="23"/>
        <v/>
      </c>
      <c r="AH250" s="134" t="str">
        <f t="shared" si="29"/>
        <v/>
      </c>
      <c r="AI250" s="5"/>
      <c r="AJ250" s="31"/>
    </row>
    <row r="251" spans="2:36" s="131" customFormat="1" ht="13">
      <c r="B251" s="31" t="str">
        <f t="shared" si="24"/>
        <v/>
      </c>
      <c r="C251" s="130" t="str">
        <f t="shared" si="25"/>
        <v/>
      </c>
      <c r="D251" s="143"/>
      <c r="E251" s="31">
        <v>231</v>
      </c>
      <c r="F251" s="31" t="str">
        <f t="shared" si="26"/>
        <v/>
      </c>
      <c r="G251" s="5"/>
      <c r="H251" s="5"/>
      <c r="I251" s="5"/>
      <c r="J251" s="5"/>
      <c r="K251" s="4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6"/>
      <c r="Y251" s="5"/>
      <c r="Z251" s="26"/>
      <c r="AA251" s="5"/>
      <c r="AB251" s="5"/>
      <c r="AC251" s="5"/>
      <c r="AD251" s="133" t="str">
        <f t="shared" si="27"/>
        <v/>
      </c>
      <c r="AE251" s="11" t="str">
        <f t="shared" si="28"/>
        <v/>
      </c>
      <c r="AF251" s="19" t="str">
        <f>UPPER(IF($W251="","",IF(COUNTIF($AF$20:$AF250,$W251)&lt;1,$W251,"")))</f>
        <v/>
      </c>
      <c r="AG251" s="31" t="str">
        <f t="shared" si="23"/>
        <v/>
      </c>
      <c r="AH251" s="134" t="str">
        <f t="shared" si="29"/>
        <v/>
      </c>
      <c r="AI251" s="5"/>
      <c r="AJ251" s="31"/>
    </row>
    <row r="252" spans="2:36" s="131" customFormat="1">
      <c r="B252" s="31" t="str">
        <f t="shared" si="24"/>
        <v/>
      </c>
      <c r="C252" s="130" t="str">
        <f t="shared" si="25"/>
        <v/>
      </c>
      <c r="D252" s="146"/>
      <c r="E252" s="31">
        <v>232</v>
      </c>
      <c r="F252" s="31" t="str">
        <f t="shared" si="26"/>
        <v/>
      </c>
      <c r="G252" s="5"/>
      <c r="H252" s="5"/>
      <c r="I252" s="5"/>
      <c r="J252" s="5"/>
      <c r="K252" s="4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6"/>
      <c r="Y252" s="5"/>
      <c r="Z252" s="26"/>
      <c r="AA252" s="5"/>
      <c r="AB252" s="5"/>
      <c r="AC252" s="5"/>
      <c r="AD252" s="133" t="str">
        <f t="shared" si="27"/>
        <v/>
      </c>
      <c r="AE252" s="11" t="str">
        <f t="shared" si="28"/>
        <v/>
      </c>
      <c r="AF252" s="19" t="str">
        <f>UPPER(IF($W252="","",IF(COUNTIF($AF$20:$AF251,$W252)&lt;1,$W252,"")))</f>
        <v/>
      </c>
      <c r="AG252" s="31" t="str">
        <f t="shared" si="23"/>
        <v/>
      </c>
      <c r="AH252" s="134" t="str">
        <f t="shared" si="29"/>
        <v/>
      </c>
      <c r="AI252" s="5"/>
      <c r="AJ252" s="31"/>
    </row>
    <row r="253" spans="2:36" s="131" customFormat="1" ht="13">
      <c r="B253" s="31" t="str">
        <f t="shared" si="24"/>
        <v/>
      </c>
      <c r="C253" s="130" t="str">
        <f t="shared" si="25"/>
        <v/>
      </c>
      <c r="E253" s="31">
        <v>233</v>
      </c>
      <c r="F253" s="31" t="str">
        <f t="shared" si="26"/>
        <v/>
      </c>
      <c r="G253" s="5"/>
      <c r="H253" s="5"/>
      <c r="I253" s="5"/>
      <c r="J253" s="5"/>
      <c r="K253" s="4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6"/>
      <c r="Y253" s="5"/>
      <c r="Z253" s="26"/>
      <c r="AA253" s="5"/>
      <c r="AB253" s="5"/>
      <c r="AC253" s="5"/>
      <c r="AD253" s="133" t="str">
        <f t="shared" si="27"/>
        <v/>
      </c>
      <c r="AE253" s="11" t="str">
        <f t="shared" si="28"/>
        <v/>
      </c>
      <c r="AF253" s="19" t="str">
        <f>UPPER(IF($W253="","",IF(COUNTIF($AF$20:$AF252,$W253)&lt;1,$W253,"")))</f>
        <v/>
      </c>
      <c r="AG253" s="31" t="str">
        <f t="shared" si="23"/>
        <v/>
      </c>
      <c r="AH253" s="134" t="str">
        <f t="shared" si="29"/>
        <v/>
      </c>
      <c r="AI253" s="5"/>
      <c r="AJ253" s="31"/>
    </row>
    <row r="254" spans="2:36" s="131" customFormat="1" ht="13">
      <c r="B254" s="31" t="str">
        <f t="shared" si="24"/>
        <v/>
      </c>
      <c r="C254" s="130" t="str">
        <f t="shared" si="25"/>
        <v/>
      </c>
      <c r="D254" s="143"/>
      <c r="E254" s="31">
        <v>234</v>
      </c>
      <c r="F254" s="31" t="str">
        <f t="shared" si="26"/>
        <v/>
      </c>
      <c r="G254" s="5"/>
      <c r="H254" s="5"/>
      <c r="I254" s="5"/>
      <c r="J254" s="5"/>
      <c r="K254" s="4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6"/>
      <c r="Y254" s="5"/>
      <c r="Z254" s="26"/>
      <c r="AA254" s="5"/>
      <c r="AB254" s="5"/>
      <c r="AC254" s="5"/>
      <c r="AD254" s="133" t="str">
        <f t="shared" si="27"/>
        <v/>
      </c>
      <c r="AE254" s="11" t="str">
        <f t="shared" si="28"/>
        <v/>
      </c>
      <c r="AF254" s="19" t="str">
        <f>UPPER(IF($W254="","",IF(COUNTIF($AF$20:$AF253,$W254)&lt;1,$W254,"")))</f>
        <v/>
      </c>
      <c r="AG254" s="31" t="str">
        <f t="shared" si="23"/>
        <v/>
      </c>
      <c r="AH254" s="134" t="str">
        <f t="shared" si="29"/>
        <v/>
      </c>
      <c r="AI254" s="5"/>
      <c r="AJ254" s="31"/>
    </row>
    <row r="255" spans="2:36" s="131" customFormat="1" ht="13">
      <c r="B255" s="31" t="str">
        <f t="shared" si="24"/>
        <v/>
      </c>
      <c r="C255" s="130" t="str">
        <f t="shared" si="25"/>
        <v/>
      </c>
      <c r="D255" s="149"/>
      <c r="E255" s="31">
        <v>235</v>
      </c>
      <c r="F255" s="31" t="str">
        <f t="shared" si="26"/>
        <v/>
      </c>
      <c r="G255" s="5"/>
      <c r="H255" s="5"/>
      <c r="I255" s="5"/>
      <c r="J255" s="5"/>
      <c r="K255" s="4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6"/>
      <c r="Y255" s="5"/>
      <c r="Z255" s="26"/>
      <c r="AA255" s="5"/>
      <c r="AB255" s="5"/>
      <c r="AC255" s="5"/>
      <c r="AD255" s="133" t="str">
        <f t="shared" si="27"/>
        <v/>
      </c>
      <c r="AE255" s="11" t="str">
        <f t="shared" si="28"/>
        <v/>
      </c>
      <c r="AF255" s="19" t="str">
        <f>UPPER(IF($W255="","",IF(COUNTIF($AF$20:$AF254,$W255)&lt;1,$W255,"")))</f>
        <v/>
      </c>
      <c r="AG255" s="31" t="str">
        <f t="shared" si="23"/>
        <v/>
      </c>
      <c r="AH255" s="134" t="str">
        <f t="shared" si="29"/>
        <v/>
      </c>
      <c r="AI255" s="5"/>
      <c r="AJ255" s="31"/>
    </row>
    <row r="256" spans="2:36" s="131" customFormat="1" ht="13">
      <c r="B256" s="31" t="str">
        <f t="shared" si="24"/>
        <v/>
      </c>
      <c r="C256" s="130" t="str">
        <f t="shared" si="25"/>
        <v/>
      </c>
      <c r="D256" s="132"/>
      <c r="E256" s="31">
        <v>236</v>
      </c>
      <c r="F256" s="31" t="str">
        <f t="shared" si="26"/>
        <v/>
      </c>
      <c r="G256" s="5"/>
      <c r="H256" s="5"/>
      <c r="I256" s="5"/>
      <c r="J256" s="5"/>
      <c r="K256" s="4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6"/>
      <c r="Y256" s="5"/>
      <c r="Z256" s="26"/>
      <c r="AA256" s="5"/>
      <c r="AB256" s="5"/>
      <c r="AC256" s="5"/>
      <c r="AD256" s="133" t="str">
        <f t="shared" si="27"/>
        <v/>
      </c>
      <c r="AE256" s="11" t="str">
        <f t="shared" si="28"/>
        <v/>
      </c>
      <c r="AF256" s="19" t="str">
        <f>UPPER(IF($W256="","",IF(COUNTIF($AF$20:$AF255,$W256)&lt;1,$W256,"")))</f>
        <v/>
      </c>
      <c r="AG256" s="31" t="str">
        <f t="shared" si="23"/>
        <v/>
      </c>
      <c r="AH256" s="134" t="str">
        <f t="shared" si="29"/>
        <v/>
      </c>
      <c r="AI256" s="5"/>
      <c r="AJ256" s="31"/>
    </row>
    <row r="257" spans="2:36" s="131" customFormat="1" ht="13">
      <c r="B257" s="31" t="str">
        <f t="shared" si="24"/>
        <v/>
      </c>
      <c r="C257" s="130" t="str">
        <f t="shared" si="25"/>
        <v/>
      </c>
      <c r="E257" s="31">
        <v>237</v>
      </c>
      <c r="F257" s="31" t="str">
        <f t="shared" si="26"/>
        <v/>
      </c>
      <c r="G257" s="5"/>
      <c r="H257" s="5"/>
      <c r="I257" s="5"/>
      <c r="J257" s="5"/>
      <c r="K257" s="4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6"/>
      <c r="Y257" s="5"/>
      <c r="Z257" s="26"/>
      <c r="AA257" s="5"/>
      <c r="AB257" s="5"/>
      <c r="AC257" s="5"/>
      <c r="AD257" s="133" t="str">
        <f t="shared" si="27"/>
        <v/>
      </c>
      <c r="AE257" s="11" t="str">
        <f t="shared" si="28"/>
        <v/>
      </c>
      <c r="AF257" s="19" t="str">
        <f>UPPER(IF($W257="","",IF(COUNTIF($AF$20:$AF256,$W257)&lt;1,$W257,"")))</f>
        <v/>
      </c>
      <c r="AG257" s="31" t="str">
        <f t="shared" si="23"/>
        <v/>
      </c>
      <c r="AH257" s="134" t="str">
        <f t="shared" si="29"/>
        <v/>
      </c>
      <c r="AI257" s="5"/>
      <c r="AJ257" s="31"/>
    </row>
    <row r="258" spans="2:36" s="131" customFormat="1" ht="13">
      <c r="B258" s="31" t="str">
        <f t="shared" si="24"/>
        <v/>
      </c>
      <c r="C258" s="130" t="str">
        <f t="shared" si="25"/>
        <v/>
      </c>
      <c r="D258" s="143"/>
      <c r="E258" s="31">
        <v>238</v>
      </c>
      <c r="F258" s="31" t="str">
        <f t="shared" si="26"/>
        <v/>
      </c>
      <c r="G258" s="5"/>
      <c r="H258" s="5"/>
      <c r="I258" s="5"/>
      <c r="J258" s="5"/>
      <c r="K258" s="4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6"/>
      <c r="Y258" s="5"/>
      <c r="Z258" s="26"/>
      <c r="AA258" s="5"/>
      <c r="AB258" s="5"/>
      <c r="AC258" s="5"/>
      <c r="AD258" s="133" t="str">
        <f t="shared" si="27"/>
        <v/>
      </c>
      <c r="AE258" s="11" t="str">
        <f t="shared" si="28"/>
        <v/>
      </c>
      <c r="AF258" s="19" t="str">
        <f>UPPER(IF($W258="","",IF(COUNTIF($AF$20:$AF257,$W258)&lt;1,$W258,"")))</f>
        <v/>
      </c>
      <c r="AG258" s="31" t="str">
        <f t="shared" si="23"/>
        <v/>
      </c>
      <c r="AH258" s="134" t="str">
        <f t="shared" si="29"/>
        <v/>
      </c>
      <c r="AI258" s="5"/>
      <c r="AJ258" s="31"/>
    </row>
    <row r="259" spans="2:36" s="131" customFormat="1">
      <c r="B259" s="31" t="str">
        <f t="shared" si="24"/>
        <v/>
      </c>
      <c r="C259" s="130" t="str">
        <f t="shared" si="25"/>
        <v/>
      </c>
      <c r="D259" s="146"/>
      <c r="E259" s="31">
        <v>239</v>
      </c>
      <c r="F259" s="31" t="str">
        <f t="shared" si="26"/>
        <v/>
      </c>
      <c r="G259" s="5"/>
      <c r="H259" s="5"/>
      <c r="I259" s="5"/>
      <c r="J259" s="5"/>
      <c r="K259" s="4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6"/>
      <c r="Y259" s="5"/>
      <c r="Z259" s="26"/>
      <c r="AA259" s="5"/>
      <c r="AB259" s="5"/>
      <c r="AC259" s="5"/>
      <c r="AD259" s="133" t="str">
        <f t="shared" si="27"/>
        <v/>
      </c>
      <c r="AE259" s="11" t="str">
        <f t="shared" si="28"/>
        <v/>
      </c>
      <c r="AF259" s="19" t="str">
        <f>UPPER(IF($W259="","",IF(COUNTIF($AF$20:$AF258,$W259)&lt;1,$W259,"")))</f>
        <v/>
      </c>
      <c r="AG259" s="31" t="str">
        <f t="shared" si="23"/>
        <v/>
      </c>
      <c r="AH259" s="134" t="str">
        <f t="shared" si="29"/>
        <v/>
      </c>
      <c r="AI259" s="5"/>
      <c r="AJ259" s="31"/>
    </row>
    <row r="260" spans="2:36" s="131" customFormat="1" ht="13">
      <c r="B260" s="31" t="str">
        <f t="shared" si="24"/>
        <v/>
      </c>
      <c r="C260" s="130" t="str">
        <f t="shared" si="25"/>
        <v/>
      </c>
      <c r="E260" s="31">
        <v>240</v>
      </c>
      <c r="F260" s="31" t="str">
        <f t="shared" si="26"/>
        <v/>
      </c>
      <c r="G260" s="5"/>
      <c r="H260" s="5"/>
      <c r="I260" s="5"/>
      <c r="J260" s="5"/>
      <c r="K260" s="4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6"/>
      <c r="Y260" s="5"/>
      <c r="Z260" s="26"/>
      <c r="AA260" s="5"/>
      <c r="AB260" s="5"/>
      <c r="AC260" s="5"/>
      <c r="AD260" s="133" t="str">
        <f t="shared" si="27"/>
        <v/>
      </c>
      <c r="AE260" s="11" t="str">
        <f t="shared" si="28"/>
        <v/>
      </c>
      <c r="AF260" s="19" t="str">
        <f>UPPER(IF($W260="","",IF(COUNTIF($AF$20:$AF259,$W260)&lt;1,$W260,"")))</f>
        <v/>
      </c>
      <c r="AG260" s="31" t="str">
        <f t="shared" si="23"/>
        <v/>
      </c>
      <c r="AH260" s="134" t="str">
        <f t="shared" si="29"/>
        <v/>
      </c>
      <c r="AI260" s="5"/>
      <c r="AJ260" s="31"/>
    </row>
    <row r="261" spans="2:36" s="131" customFormat="1" ht="13">
      <c r="B261" s="31" t="str">
        <f t="shared" si="24"/>
        <v/>
      </c>
      <c r="C261" s="130" t="str">
        <f t="shared" si="25"/>
        <v/>
      </c>
      <c r="D261" s="143"/>
      <c r="E261" s="31">
        <v>241</v>
      </c>
      <c r="F261" s="31" t="str">
        <f t="shared" si="26"/>
        <v/>
      </c>
      <c r="G261" s="5"/>
      <c r="H261" s="5"/>
      <c r="I261" s="5"/>
      <c r="J261" s="5"/>
      <c r="K261" s="4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6"/>
      <c r="Y261" s="5"/>
      <c r="Z261" s="26"/>
      <c r="AA261" s="5"/>
      <c r="AB261" s="5"/>
      <c r="AC261" s="5"/>
      <c r="AD261" s="133" t="str">
        <f t="shared" si="27"/>
        <v/>
      </c>
      <c r="AE261" s="11" t="str">
        <f t="shared" si="28"/>
        <v/>
      </c>
      <c r="AF261" s="19" t="str">
        <f>UPPER(IF($W261="","",IF(COUNTIF($AF$20:$AF260,$W261)&lt;1,$W261,"")))</f>
        <v/>
      </c>
      <c r="AG261" s="31" t="str">
        <f t="shared" ref="AG261:AG324" si="30">IF(W261="","",IF(COUNTIF(W$21:W$1021,$W261)&lt;4,"每隊最少4人",IF(COUNTIF(W$21:W$1021,W261)&gt;6,"每隊最多6人",COUNTIF(W$21:W$1021,W261))))</f>
        <v/>
      </c>
      <c r="AH261" s="134" t="str">
        <f t="shared" si="29"/>
        <v/>
      </c>
      <c r="AI261" s="5"/>
      <c r="AJ261" s="31"/>
    </row>
    <row r="262" spans="2:36" s="131" customFormat="1" ht="13">
      <c r="B262" s="31" t="str">
        <f t="shared" si="24"/>
        <v/>
      </c>
      <c r="C262" s="130" t="str">
        <f t="shared" si="25"/>
        <v/>
      </c>
      <c r="D262" s="143"/>
      <c r="E262" s="31">
        <v>242</v>
      </c>
      <c r="F262" s="31" t="str">
        <f t="shared" si="26"/>
        <v/>
      </c>
      <c r="G262" s="5"/>
      <c r="H262" s="5"/>
      <c r="I262" s="5"/>
      <c r="J262" s="5"/>
      <c r="K262" s="4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6"/>
      <c r="Y262" s="5"/>
      <c r="Z262" s="26"/>
      <c r="AA262" s="5"/>
      <c r="AB262" s="5"/>
      <c r="AC262" s="5"/>
      <c r="AD262" s="133" t="str">
        <f t="shared" si="27"/>
        <v/>
      </c>
      <c r="AE262" s="11" t="str">
        <f t="shared" si="28"/>
        <v/>
      </c>
      <c r="AF262" s="19" t="str">
        <f>UPPER(IF($W262="","",IF(COUNTIF($AF$20:$AF261,$W262)&lt;1,$W262,"")))</f>
        <v/>
      </c>
      <c r="AG262" s="31" t="str">
        <f t="shared" si="30"/>
        <v/>
      </c>
      <c r="AH262" s="134" t="str">
        <f t="shared" si="29"/>
        <v/>
      </c>
      <c r="AI262" s="5"/>
      <c r="AJ262" s="31"/>
    </row>
    <row r="263" spans="2:36" s="131" customFormat="1" ht="13">
      <c r="B263" s="31" t="str">
        <f t="shared" si="24"/>
        <v/>
      </c>
      <c r="C263" s="130" t="str">
        <f t="shared" si="25"/>
        <v/>
      </c>
      <c r="D263" s="149"/>
      <c r="E263" s="31">
        <v>243</v>
      </c>
      <c r="F263" s="31" t="str">
        <f t="shared" si="26"/>
        <v/>
      </c>
      <c r="G263" s="5"/>
      <c r="H263" s="5"/>
      <c r="I263" s="5"/>
      <c r="J263" s="5"/>
      <c r="K263" s="4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6"/>
      <c r="Y263" s="5"/>
      <c r="Z263" s="26"/>
      <c r="AA263" s="5"/>
      <c r="AB263" s="5"/>
      <c r="AC263" s="5"/>
      <c r="AD263" s="133" t="str">
        <f t="shared" si="27"/>
        <v/>
      </c>
      <c r="AE263" s="11" t="str">
        <f t="shared" si="28"/>
        <v/>
      </c>
      <c r="AF263" s="19" t="str">
        <f>UPPER(IF($W263="","",IF(COUNTIF($AF$20:$AF262,$W263)&lt;1,$W263,"")))</f>
        <v/>
      </c>
      <c r="AG263" s="31" t="str">
        <f t="shared" si="30"/>
        <v/>
      </c>
      <c r="AH263" s="134" t="str">
        <f t="shared" si="29"/>
        <v/>
      </c>
      <c r="AI263" s="5"/>
      <c r="AJ263" s="31"/>
    </row>
    <row r="264" spans="2:36" s="131" customFormat="1" ht="13">
      <c r="B264" s="31" t="str">
        <f t="shared" si="24"/>
        <v/>
      </c>
      <c r="C264" s="130" t="str">
        <f t="shared" si="25"/>
        <v/>
      </c>
      <c r="D264" s="143"/>
      <c r="E264" s="31">
        <v>244</v>
      </c>
      <c r="F264" s="31" t="str">
        <f t="shared" si="26"/>
        <v/>
      </c>
      <c r="G264" s="5"/>
      <c r="H264" s="5"/>
      <c r="I264" s="5"/>
      <c r="J264" s="5"/>
      <c r="K264" s="4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6"/>
      <c r="Y264" s="5"/>
      <c r="Z264" s="26"/>
      <c r="AA264" s="5"/>
      <c r="AB264" s="5"/>
      <c r="AC264" s="5"/>
      <c r="AD264" s="133" t="str">
        <f t="shared" si="27"/>
        <v/>
      </c>
      <c r="AE264" s="11" t="str">
        <f t="shared" si="28"/>
        <v/>
      </c>
      <c r="AF264" s="19" t="str">
        <f>UPPER(IF($W264="","",IF(COUNTIF($AF$20:$AF263,$W264)&lt;1,$W264,"")))</f>
        <v/>
      </c>
      <c r="AG264" s="31" t="str">
        <f t="shared" si="30"/>
        <v/>
      </c>
      <c r="AH264" s="134" t="str">
        <f t="shared" si="29"/>
        <v/>
      </c>
      <c r="AI264" s="5"/>
      <c r="AJ264" s="31"/>
    </row>
    <row r="265" spans="2:36" s="131" customFormat="1" ht="13">
      <c r="B265" s="31" t="str">
        <f t="shared" si="24"/>
        <v/>
      </c>
      <c r="C265" s="130" t="str">
        <f t="shared" si="25"/>
        <v/>
      </c>
      <c r="D265" s="143"/>
      <c r="E265" s="31">
        <v>245</v>
      </c>
      <c r="F265" s="31" t="str">
        <f t="shared" si="26"/>
        <v/>
      </c>
      <c r="G265" s="5"/>
      <c r="H265" s="5"/>
      <c r="I265" s="5"/>
      <c r="J265" s="5"/>
      <c r="K265" s="4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6"/>
      <c r="Y265" s="5"/>
      <c r="Z265" s="26"/>
      <c r="AA265" s="5"/>
      <c r="AB265" s="5"/>
      <c r="AC265" s="5"/>
      <c r="AD265" s="133" t="str">
        <f t="shared" si="27"/>
        <v/>
      </c>
      <c r="AE265" s="11" t="str">
        <f t="shared" si="28"/>
        <v/>
      </c>
      <c r="AF265" s="19" t="str">
        <f>UPPER(IF($W265="","",IF(COUNTIF($AF$20:$AF264,$W265)&lt;1,$W265,"")))</f>
        <v/>
      </c>
      <c r="AG265" s="31" t="str">
        <f t="shared" si="30"/>
        <v/>
      </c>
      <c r="AH265" s="134" t="str">
        <f t="shared" si="29"/>
        <v/>
      </c>
      <c r="AI265" s="5"/>
      <c r="AJ265" s="31"/>
    </row>
    <row r="266" spans="2:36" s="131" customFormat="1" ht="13">
      <c r="B266" s="31" t="str">
        <f t="shared" si="24"/>
        <v/>
      </c>
      <c r="C266" s="130" t="str">
        <f t="shared" si="25"/>
        <v/>
      </c>
      <c r="D266" s="149"/>
      <c r="E266" s="31">
        <v>246</v>
      </c>
      <c r="F266" s="31" t="str">
        <f t="shared" si="26"/>
        <v/>
      </c>
      <c r="G266" s="5"/>
      <c r="H266" s="5"/>
      <c r="I266" s="5"/>
      <c r="J266" s="5"/>
      <c r="K266" s="4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6"/>
      <c r="Y266" s="5"/>
      <c r="Z266" s="26"/>
      <c r="AA266" s="5"/>
      <c r="AB266" s="5"/>
      <c r="AC266" s="5"/>
      <c r="AD266" s="133" t="str">
        <f t="shared" si="27"/>
        <v/>
      </c>
      <c r="AE266" s="11" t="str">
        <f t="shared" si="28"/>
        <v/>
      </c>
      <c r="AF266" s="19" t="str">
        <f>UPPER(IF($W266="","",IF(COUNTIF($AF$20:$AF265,$W266)&lt;1,$W266,"")))</f>
        <v/>
      </c>
      <c r="AG266" s="31" t="str">
        <f t="shared" si="30"/>
        <v/>
      </c>
      <c r="AH266" s="134" t="str">
        <f t="shared" si="29"/>
        <v/>
      </c>
      <c r="AI266" s="5"/>
      <c r="AJ266" s="31"/>
    </row>
    <row r="267" spans="2:36" s="131" customFormat="1" ht="13">
      <c r="B267" s="31" t="str">
        <f t="shared" si="24"/>
        <v/>
      </c>
      <c r="C267" s="130" t="str">
        <f t="shared" si="25"/>
        <v/>
      </c>
      <c r="D267" s="143"/>
      <c r="E267" s="31">
        <v>247</v>
      </c>
      <c r="F267" s="31" t="str">
        <f t="shared" si="26"/>
        <v/>
      </c>
      <c r="G267" s="5"/>
      <c r="H267" s="5"/>
      <c r="I267" s="5"/>
      <c r="J267" s="5"/>
      <c r="K267" s="4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6"/>
      <c r="Y267" s="5"/>
      <c r="Z267" s="26"/>
      <c r="AA267" s="5"/>
      <c r="AB267" s="5"/>
      <c r="AC267" s="5"/>
      <c r="AD267" s="133" t="str">
        <f t="shared" si="27"/>
        <v/>
      </c>
      <c r="AE267" s="11" t="str">
        <f t="shared" si="28"/>
        <v/>
      </c>
      <c r="AF267" s="19" t="str">
        <f>UPPER(IF($W267="","",IF(COUNTIF($AF$20:$AF266,$W267)&lt;1,$W267,"")))</f>
        <v/>
      </c>
      <c r="AG267" s="31" t="str">
        <f t="shared" si="30"/>
        <v/>
      </c>
      <c r="AH267" s="134" t="str">
        <f t="shared" si="29"/>
        <v/>
      </c>
      <c r="AI267" s="5"/>
      <c r="AJ267" s="31"/>
    </row>
    <row r="268" spans="2:36" s="131" customFormat="1" ht="13">
      <c r="B268" s="31" t="str">
        <f t="shared" si="24"/>
        <v/>
      </c>
      <c r="C268" s="130" t="str">
        <f t="shared" si="25"/>
        <v/>
      </c>
      <c r="D268" s="143"/>
      <c r="E268" s="31">
        <v>248</v>
      </c>
      <c r="F268" s="31" t="str">
        <f t="shared" si="26"/>
        <v/>
      </c>
      <c r="G268" s="5"/>
      <c r="H268" s="5"/>
      <c r="I268" s="5"/>
      <c r="J268" s="5"/>
      <c r="K268" s="4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6"/>
      <c r="Y268" s="5"/>
      <c r="Z268" s="26"/>
      <c r="AA268" s="5"/>
      <c r="AB268" s="5"/>
      <c r="AC268" s="5"/>
      <c r="AD268" s="133" t="str">
        <f t="shared" si="27"/>
        <v/>
      </c>
      <c r="AE268" s="11" t="str">
        <f t="shared" si="28"/>
        <v/>
      </c>
      <c r="AF268" s="19" t="str">
        <f>UPPER(IF($W268="","",IF(COUNTIF($AF$20:$AF267,$W268)&lt;1,$W268,"")))</f>
        <v/>
      </c>
      <c r="AG268" s="31" t="str">
        <f t="shared" si="30"/>
        <v/>
      </c>
      <c r="AH268" s="134" t="str">
        <f t="shared" si="29"/>
        <v/>
      </c>
      <c r="AI268" s="5"/>
      <c r="AJ268" s="31"/>
    </row>
    <row r="269" spans="2:36" s="131" customFormat="1" ht="13">
      <c r="B269" s="31" t="str">
        <f t="shared" si="24"/>
        <v/>
      </c>
      <c r="C269" s="130" t="str">
        <f t="shared" si="25"/>
        <v/>
      </c>
      <c r="D269" s="143"/>
      <c r="E269" s="31">
        <v>249</v>
      </c>
      <c r="F269" s="31" t="str">
        <f t="shared" si="26"/>
        <v/>
      </c>
      <c r="G269" s="5"/>
      <c r="H269" s="5"/>
      <c r="I269" s="5"/>
      <c r="J269" s="5"/>
      <c r="K269" s="4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6"/>
      <c r="Y269" s="5"/>
      <c r="Z269" s="26"/>
      <c r="AA269" s="5"/>
      <c r="AB269" s="5"/>
      <c r="AC269" s="5"/>
      <c r="AD269" s="133" t="str">
        <f t="shared" si="27"/>
        <v/>
      </c>
      <c r="AE269" s="11" t="str">
        <f t="shared" si="28"/>
        <v/>
      </c>
      <c r="AF269" s="19" t="str">
        <f>UPPER(IF($W269="","",IF(COUNTIF($AF$20:$AF268,$W269)&lt;1,$W269,"")))</f>
        <v/>
      </c>
      <c r="AG269" s="31" t="str">
        <f t="shared" si="30"/>
        <v/>
      </c>
      <c r="AH269" s="134" t="str">
        <f t="shared" si="29"/>
        <v/>
      </c>
      <c r="AI269" s="5"/>
      <c r="AJ269" s="31"/>
    </row>
    <row r="270" spans="2:36" s="131" customFormat="1">
      <c r="B270" s="31" t="str">
        <f t="shared" si="24"/>
        <v/>
      </c>
      <c r="C270" s="130" t="str">
        <f t="shared" si="25"/>
        <v/>
      </c>
      <c r="D270" s="146"/>
      <c r="E270" s="31">
        <v>250</v>
      </c>
      <c r="F270" s="31" t="str">
        <f t="shared" si="26"/>
        <v/>
      </c>
      <c r="G270" s="5"/>
      <c r="H270" s="5"/>
      <c r="I270" s="5"/>
      <c r="J270" s="5"/>
      <c r="K270" s="4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6"/>
      <c r="Y270" s="5"/>
      <c r="Z270" s="26"/>
      <c r="AA270" s="5"/>
      <c r="AB270" s="5"/>
      <c r="AC270" s="5"/>
      <c r="AD270" s="133" t="str">
        <f t="shared" si="27"/>
        <v/>
      </c>
      <c r="AE270" s="11" t="str">
        <f t="shared" si="28"/>
        <v/>
      </c>
      <c r="AF270" s="19" t="str">
        <f>UPPER(IF($W270="","",IF(COUNTIF($AF$20:$AF269,$W270)&lt;1,$W270,"")))</f>
        <v/>
      </c>
      <c r="AG270" s="31" t="str">
        <f t="shared" si="30"/>
        <v/>
      </c>
      <c r="AH270" s="134" t="str">
        <f t="shared" si="29"/>
        <v/>
      </c>
      <c r="AI270" s="5"/>
      <c r="AJ270" s="31"/>
    </row>
    <row r="271" spans="2:36" s="131" customFormat="1">
      <c r="B271" s="31" t="str">
        <f t="shared" si="24"/>
        <v/>
      </c>
      <c r="C271" s="130" t="str">
        <f t="shared" si="25"/>
        <v/>
      </c>
      <c r="D271" s="146"/>
      <c r="E271" s="31">
        <v>251</v>
      </c>
      <c r="F271" s="31" t="str">
        <f t="shared" si="26"/>
        <v/>
      </c>
      <c r="G271" s="5"/>
      <c r="H271" s="5"/>
      <c r="I271" s="5"/>
      <c r="J271" s="5"/>
      <c r="K271" s="4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6"/>
      <c r="Y271" s="5"/>
      <c r="Z271" s="26"/>
      <c r="AA271" s="5"/>
      <c r="AB271" s="5"/>
      <c r="AC271" s="5"/>
      <c r="AD271" s="133" t="str">
        <f t="shared" si="27"/>
        <v/>
      </c>
      <c r="AE271" s="11" t="str">
        <f t="shared" si="28"/>
        <v/>
      </c>
      <c r="AF271" s="19" t="str">
        <f>UPPER(IF($W271="","",IF(COUNTIF($AF$20:$AF270,$W271)&lt;1,$W271,"")))</f>
        <v/>
      </c>
      <c r="AG271" s="31" t="str">
        <f t="shared" si="30"/>
        <v/>
      </c>
      <c r="AH271" s="134" t="str">
        <f t="shared" si="29"/>
        <v/>
      </c>
      <c r="AI271" s="5"/>
      <c r="AJ271" s="31"/>
    </row>
    <row r="272" spans="2:36" s="131" customFormat="1" ht="13">
      <c r="B272" s="31" t="str">
        <f t="shared" si="24"/>
        <v/>
      </c>
      <c r="C272" s="130" t="str">
        <f t="shared" si="25"/>
        <v/>
      </c>
      <c r="D272" s="143"/>
      <c r="E272" s="31">
        <v>252</v>
      </c>
      <c r="F272" s="31" t="str">
        <f t="shared" si="26"/>
        <v/>
      </c>
      <c r="G272" s="5"/>
      <c r="H272" s="5"/>
      <c r="I272" s="5"/>
      <c r="J272" s="5"/>
      <c r="K272" s="4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6"/>
      <c r="Y272" s="5"/>
      <c r="Z272" s="26"/>
      <c r="AA272" s="5"/>
      <c r="AB272" s="5"/>
      <c r="AC272" s="5"/>
      <c r="AD272" s="133" t="str">
        <f t="shared" si="27"/>
        <v/>
      </c>
      <c r="AE272" s="11" t="str">
        <f t="shared" si="28"/>
        <v/>
      </c>
      <c r="AF272" s="19" t="str">
        <f>UPPER(IF($W272="","",IF(COUNTIF($AF$20:$AF271,$W272)&lt;1,$W272,"")))</f>
        <v/>
      </c>
      <c r="AG272" s="31" t="str">
        <f t="shared" si="30"/>
        <v/>
      </c>
      <c r="AH272" s="134" t="str">
        <f t="shared" si="29"/>
        <v/>
      </c>
      <c r="AI272" s="5"/>
      <c r="AJ272" s="31"/>
    </row>
    <row r="273" spans="2:36" s="131" customFormat="1" ht="13">
      <c r="B273" s="31" t="str">
        <f t="shared" si="24"/>
        <v/>
      </c>
      <c r="C273" s="130" t="str">
        <f t="shared" si="25"/>
        <v/>
      </c>
      <c r="D273" s="132"/>
      <c r="E273" s="31">
        <v>253</v>
      </c>
      <c r="F273" s="31" t="str">
        <f t="shared" si="26"/>
        <v/>
      </c>
      <c r="G273" s="5"/>
      <c r="H273" s="5"/>
      <c r="I273" s="5"/>
      <c r="J273" s="5"/>
      <c r="K273" s="4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6"/>
      <c r="Y273" s="5"/>
      <c r="Z273" s="26"/>
      <c r="AA273" s="5"/>
      <c r="AB273" s="5"/>
      <c r="AC273" s="5"/>
      <c r="AD273" s="133" t="str">
        <f t="shared" si="27"/>
        <v/>
      </c>
      <c r="AE273" s="11" t="str">
        <f t="shared" si="28"/>
        <v/>
      </c>
      <c r="AF273" s="19" t="str">
        <f>UPPER(IF($W273="","",IF(COUNTIF($AF$20:$AF272,$W273)&lt;1,$W273,"")))</f>
        <v/>
      </c>
      <c r="AG273" s="31" t="str">
        <f t="shared" si="30"/>
        <v/>
      </c>
      <c r="AH273" s="134" t="str">
        <f t="shared" si="29"/>
        <v/>
      </c>
      <c r="AI273" s="5"/>
      <c r="AJ273" s="31"/>
    </row>
    <row r="274" spans="2:36" s="131" customFormat="1" ht="13">
      <c r="B274" s="31" t="str">
        <f t="shared" si="24"/>
        <v/>
      </c>
      <c r="C274" s="130" t="str">
        <f t="shared" si="25"/>
        <v/>
      </c>
      <c r="D274" s="149"/>
      <c r="E274" s="31">
        <v>254</v>
      </c>
      <c r="F274" s="31" t="str">
        <f t="shared" si="26"/>
        <v/>
      </c>
      <c r="G274" s="5"/>
      <c r="H274" s="5"/>
      <c r="I274" s="5"/>
      <c r="J274" s="5"/>
      <c r="K274" s="4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6"/>
      <c r="Y274" s="5"/>
      <c r="Z274" s="26"/>
      <c r="AA274" s="5"/>
      <c r="AB274" s="5"/>
      <c r="AC274" s="5"/>
      <c r="AD274" s="133" t="str">
        <f t="shared" si="27"/>
        <v/>
      </c>
      <c r="AE274" s="11" t="str">
        <f t="shared" si="28"/>
        <v/>
      </c>
      <c r="AF274" s="19" t="str">
        <f>UPPER(IF($W274="","",IF(COUNTIF($AF$20:$AF273,$W274)&lt;1,$W274,"")))</f>
        <v/>
      </c>
      <c r="AG274" s="31" t="str">
        <f t="shared" si="30"/>
        <v/>
      </c>
      <c r="AH274" s="134" t="str">
        <f t="shared" si="29"/>
        <v/>
      </c>
      <c r="AI274" s="5"/>
      <c r="AJ274" s="31"/>
    </row>
    <row r="275" spans="2:36" s="131" customFormat="1" ht="13">
      <c r="B275" s="31" t="str">
        <f t="shared" si="24"/>
        <v/>
      </c>
      <c r="C275" s="130" t="str">
        <f t="shared" si="25"/>
        <v/>
      </c>
      <c r="E275" s="31">
        <v>255</v>
      </c>
      <c r="F275" s="31" t="str">
        <f t="shared" si="26"/>
        <v/>
      </c>
      <c r="G275" s="5"/>
      <c r="H275" s="5"/>
      <c r="I275" s="5"/>
      <c r="J275" s="5"/>
      <c r="K275" s="4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6"/>
      <c r="Y275" s="5"/>
      <c r="Z275" s="26"/>
      <c r="AA275" s="5"/>
      <c r="AB275" s="5"/>
      <c r="AC275" s="5"/>
      <c r="AD275" s="133" t="str">
        <f t="shared" si="27"/>
        <v/>
      </c>
      <c r="AE275" s="11" t="str">
        <f t="shared" si="28"/>
        <v/>
      </c>
      <c r="AF275" s="19" t="str">
        <f>UPPER(IF($W275="","",IF(COUNTIF($AF$20:$AF274,$W275)&lt;1,$W275,"")))</f>
        <v/>
      </c>
      <c r="AG275" s="31" t="str">
        <f t="shared" si="30"/>
        <v/>
      </c>
      <c r="AH275" s="134" t="str">
        <f t="shared" si="29"/>
        <v/>
      </c>
      <c r="AI275" s="5"/>
      <c r="AJ275" s="31"/>
    </row>
    <row r="276" spans="2:36" s="131" customFormat="1" ht="13">
      <c r="B276" s="31" t="str">
        <f t="shared" si="24"/>
        <v/>
      </c>
      <c r="C276" s="130" t="str">
        <f t="shared" si="25"/>
        <v/>
      </c>
      <c r="D276" s="143"/>
      <c r="E276" s="31">
        <v>256</v>
      </c>
      <c r="F276" s="31" t="str">
        <f t="shared" si="26"/>
        <v/>
      </c>
      <c r="G276" s="5"/>
      <c r="H276" s="5"/>
      <c r="I276" s="5"/>
      <c r="J276" s="5"/>
      <c r="K276" s="4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6"/>
      <c r="Y276" s="5"/>
      <c r="Z276" s="26"/>
      <c r="AA276" s="5"/>
      <c r="AB276" s="5"/>
      <c r="AC276" s="5"/>
      <c r="AD276" s="133" t="str">
        <f t="shared" si="27"/>
        <v/>
      </c>
      <c r="AE276" s="11" t="str">
        <f t="shared" si="28"/>
        <v/>
      </c>
      <c r="AF276" s="19" t="str">
        <f>UPPER(IF($W276="","",IF(COUNTIF($AF$20:$AF275,$W276)&lt;1,$W276,"")))</f>
        <v/>
      </c>
      <c r="AG276" s="31" t="str">
        <f t="shared" si="30"/>
        <v/>
      </c>
      <c r="AH276" s="134" t="str">
        <f t="shared" si="29"/>
        <v/>
      </c>
      <c r="AI276" s="5"/>
      <c r="AJ276" s="31"/>
    </row>
    <row r="277" spans="2:36" s="131" customFormat="1">
      <c r="B277" s="31" t="str">
        <f t="shared" ref="B277:B340" si="31">F277</f>
        <v/>
      </c>
      <c r="C277" s="130" t="str">
        <f t="shared" ref="C277:C340" si="32">IF(H277="","",IF(D277="","X",B277&amp;TEXT(D277,"000")))</f>
        <v/>
      </c>
      <c r="D277" s="146"/>
      <c r="E277" s="31">
        <v>257</v>
      </c>
      <c r="F277" s="31" t="str">
        <f t="shared" ref="F277:F340" si="33">IF($I277="M",VLOOKUP($J277,$E$4:$G$9,2,0),IF(I277="F",VLOOKUP($J277,$E$4:$G$9,3,0),IF($I277="","")))</f>
        <v/>
      </c>
      <c r="G277" s="5"/>
      <c r="H277" s="5"/>
      <c r="I277" s="5"/>
      <c r="J277" s="5"/>
      <c r="K277" s="4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6"/>
      <c r="Y277" s="5"/>
      <c r="Z277" s="26"/>
      <c r="AA277" s="5"/>
      <c r="AB277" s="5"/>
      <c r="AC277" s="5"/>
      <c r="AD277" s="133" t="str">
        <f t="shared" ref="AD277:AD303" si="34">IF(J277="","",IF(COUNTA(L277:T277)&gt;3,"限報三項個人項目",IF(COUNTA(L277:T277)=0,"最少填報一個人項目",IF(COUNTA(Y277)=1,COUNTA(L277:T277)*($AD$17+$AD$18)+$AD$16,IF(COUNTA(Y277)=0,COUNTA(L277:T277)*$AD$17+$AD$16,"Error")))))</f>
        <v/>
      </c>
      <c r="AE277" s="11" t="str">
        <f t="shared" ref="AE277:AE340" si="35">IF(AF277="","",$AE$17)</f>
        <v/>
      </c>
      <c r="AF277" s="19" t="str">
        <f>UPPER(IF($W277="","",IF(COUNTIF($AF$20:$AF276,$W277)&lt;1,$W277,"")))</f>
        <v/>
      </c>
      <c r="AG277" s="31" t="str">
        <f t="shared" si="30"/>
        <v/>
      </c>
      <c r="AH277" s="134" t="str">
        <f t="shared" si="29"/>
        <v/>
      </c>
      <c r="AI277" s="5"/>
      <c r="AJ277" s="31"/>
    </row>
    <row r="278" spans="2:36" s="131" customFormat="1" ht="13">
      <c r="B278" s="31" t="str">
        <f t="shared" si="31"/>
        <v/>
      </c>
      <c r="C278" s="130" t="str">
        <f t="shared" si="32"/>
        <v/>
      </c>
      <c r="D278" s="149"/>
      <c r="E278" s="31">
        <v>258</v>
      </c>
      <c r="F278" s="31" t="str">
        <f t="shared" si="33"/>
        <v/>
      </c>
      <c r="G278" s="5"/>
      <c r="H278" s="5"/>
      <c r="I278" s="5"/>
      <c r="J278" s="5"/>
      <c r="K278" s="4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6"/>
      <c r="Y278" s="5"/>
      <c r="Z278" s="26"/>
      <c r="AA278" s="5"/>
      <c r="AB278" s="5"/>
      <c r="AC278" s="5"/>
      <c r="AD278" s="133" t="str">
        <f t="shared" si="34"/>
        <v/>
      </c>
      <c r="AE278" s="11" t="str">
        <f t="shared" si="35"/>
        <v/>
      </c>
      <c r="AF278" s="19" t="str">
        <f>UPPER(IF($W278="","",IF(COUNTIF($AF$20:$AF277,$W278)&lt;1,$W278,"")))</f>
        <v/>
      </c>
      <c r="AG278" s="31" t="str">
        <f t="shared" si="30"/>
        <v/>
      </c>
      <c r="AH278" s="134" t="str">
        <f t="shared" ref="AH278:AH341" si="36">IF(F278="","",IF(X278="",SUM(AD278:AE278)+AJ292,SUM(AD278:AE278)+AJ292+$X$20))</f>
        <v/>
      </c>
      <c r="AI278" s="5"/>
      <c r="AJ278" s="31"/>
    </row>
    <row r="279" spans="2:36" s="131" customFormat="1">
      <c r="B279" s="31" t="str">
        <f t="shared" si="31"/>
        <v/>
      </c>
      <c r="C279" s="130" t="str">
        <f t="shared" si="32"/>
        <v/>
      </c>
      <c r="D279" s="146"/>
      <c r="E279" s="31">
        <v>259</v>
      </c>
      <c r="F279" s="31" t="str">
        <f t="shared" si="33"/>
        <v/>
      </c>
      <c r="G279" s="5"/>
      <c r="H279" s="5"/>
      <c r="I279" s="5"/>
      <c r="J279" s="5"/>
      <c r="K279" s="4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6"/>
      <c r="Y279" s="5"/>
      <c r="Z279" s="26"/>
      <c r="AA279" s="5"/>
      <c r="AB279" s="5"/>
      <c r="AC279" s="5"/>
      <c r="AD279" s="133" t="str">
        <f t="shared" si="34"/>
        <v/>
      </c>
      <c r="AE279" s="11" t="str">
        <f t="shared" si="35"/>
        <v/>
      </c>
      <c r="AF279" s="19" t="str">
        <f>UPPER(IF($W279="","",IF(COUNTIF($AF$20:$AF278,$W279)&lt;1,$W279,"")))</f>
        <v/>
      </c>
      <c r="AG279" s="31" t="str">
        <f t="shared" si="30"/>
        <v/>
      </c>
      <c r="AH279" s="134" t="str">
        <f t="shared" si="36"/>
        <v/>
      </c>
      <c r="AI279" s="5"/>
      <c r="AJ279" s="31"/>
    </row>
    <row r="280" spans="2:36" s="131" customFormat="1">
      <c r="B280" s="31" t="str">
        <f t="shared" si="31"/>
        <v/>
      </c>
      <c r="C280" s="130" t="str">
        <f t="shared" si="32"/>
        <v/>
      </c>
      <c r="D280" s="146"/>
      <c r="E280" s="31">
        <v>260</v>
      </c>
      <c r="F280" s="31" t="str">
        <f t="shared" si="33"/>
        <v/>
      </c>
      <c r="G280" s="5"/>
      <c r="H280" s="5"/>
      <c r="I280" s="5"/>
      <c r="J280" s="5"/>
      <c r="K280" s="4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6"/>
      <c r="Y280" s="5"/>
      <c r="Z280" s="26"/>
      <c r="AA280" s="5"/>
      <c r="AB280" s="5"/>
      <c r="AC280" s="5"/>
      <c r="AD280" s="133" t="str">
        <f t="shared" si="34"/>
        <v/>
      </c>
      <c r="AE280" s="11" t="str">
        <f t="shared" si="35"/>
        <v/>
      </c>
      <c r="AF280" s="19" t="str">
        <f>UPPER(IF($W280="","",IF(COUNTIF($AF$20:$AF279,$W280)&lt;1,$W280,"")))</f>
        <v/>
      </c>
      <c r="AG280" s="31" t="str">
        <f t="shared" si="30"/>
        <v/>
      </c>
      <c r="AH280" s="134" t="str">
        <f t="shared" si="36"/>
        <v/>
      </c>
      <c r="AI280" s="5"/>
      <c r="AJ280" s="31"/>
    </row>
    <row r="281" spans="2:36" s="131" customFormat="1">
      <c r="B281" s="31" t="str">
        <f t="shared" si="31"/>
        <v/>
      </c>
      <c r="C281" s="130" t="str">
        <f t="shared" si="32"/>
        <v/>
      </c>
      <c r="D281" s="146"/>
      <c r="E281" s="31">
        <v>261</v>
      </c>
      <c r="F281" s="31" t="str">
        <f t="shared" si="33"/>
        <v/>
      </c>
      <c r="G281" s="5"/>
      <c r="H281" s="5"/>
      <c r="I281" s="5"/>
      <c r="J281" s="5"/>
      <c r="K281" s="4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6"/>
      <c r="Y281" s="5"/>
      <c r="Z281" s="26"/>
      <c r="AA281" s="5"/>
      <c r="AB281" s="5"/>
      <c r="AC281" s="5"/>
      <c r="AD281" s="133" t="str">
        <f t="shared" si="34"/>
        <v/>
      </c>
      <c r="AE281" s="11" t="str">
        <f t="shared" si="35"/>
        <v/>
      </c>
      <c r="AF281" s="19" t="str">
        <f>UPPER(IF($W281="","",IF(COUNTIF($AF$20:$AF280,$W281)&lt;1,$W281,"")))</f>
        <v/>
      </c>
      <c r="AG281" s="31" t="str">
        <f t="shared" si="30"/>
        <v/>
      </c>
      <c r="AH281" s="134" t="str">
        <f t="shared" si="36"/>
        <v/>
      </c>
      <c r="AI281" s="5"/>
      <c r="AJ281" s="31"/>
    </row>
    <row r="282" spans="2:36" s="131" customFormat="1" ht="13">
      <c r="B282" s="31" t="str">
        <f t="shared" si="31"/>
        <v/>
      </c>
      <c r="C282" s="130" t="str">
        <f t="shared" si="32"/>
        <v/>
      </c>
      <c r="D282" s="149"/>
      <c r="E282" s="31">
        <v>262</v>
      </c>
      <c r="F282" s="31" t="str">
        <f t="shared" si="33"/>
        <v/>
      </c>
      <c r="G282" s="5"/>
      <c r="H282" s="5"/>
      <c r="I282" s="5"/>
      <c r="J282" s="5"/>
      <c r="K282" s="4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6"/>
      <c r="Y282" s="5"/>
      <c r="Z282" s="26"/>
      <c r="AA282" s="5"/>
      <c r="AB282" s="5"/>
      <c r="AC282" s="5"/>
      <c r="AD282" s="133" t="str">
        <f t="shared" si="34"/>
        <v/>
      </c>
      <c r="AE282" s="11" t="str">
        <f t="shared" si="35"/>
        <v/>
      </c>
      <c r="AF282" s="19" t="str">
        <f>UPPER(IF($W282="","",IF(COUNTIF($AF$20:$AF281,$W282)&lt;1,$W282,"")))</f>
        <v/>
      </c>
      <c r="AG282" s="31" t="str">
        <f t="shared" si="30"/>
        <v/>
      </c>
      <c r="AH282" s="134" t="str">
        <f t="shared" si="36"/>
        <v/>
      </c>
      <c r="AI282" s="5"/>
      <c r="AJ282" s="31"/>
    </row>
    <row r="283" spans="2:36" s="131" customFormat="1" ht="13">
      <c r="B283" s="31" t="str">
        <f t="shared" si="31"/>
        <v/>
      </c>
      <c r="C283" s="130" t="str">
        <f t="shared" si="32"/>
        <v/>
      </c>
      <c r="D283" s="149"/>
      <c r="E283" s="31">
        <v>263</v>
      </c>
      <c r="F283" s="31" t="str">
        <f t="shared" si="33"/>
        <v/>
      </c>
      <c r="G283" s="5"/>
      <c r="H283" s="5"/>
      <c r="I283" s="5"/>
      <c r="J283" s="5"/>
      <c r="K283" s="4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6"/>
      <c r="Y283" s="5"/>
      <c r="Z283" s="26"/>
      <c r="AA283" s="5"/>
      <c r="AB283" s="5"/>
      <c r="AC283" s="5"/>
      <c r="AD283" s="133" t="str">
        <f t="shared" si="34"/>
        <v/>
      </c>
      <c r="AE283" s="11" t="str">
        <f t="shared" si="35"/>
        <v/>
      </c>
      <c r="AF283" s="19" t="str">
        <f>UPPER(IF($W283="","",IF(COUNTIF($AF$20:$AF282,$W283)&lt;1,$W283,"")))</f>
        <v/>
      </c>
      <c r="AG283" s="31" t="str">
        <f t="shared" si="30"/>
        <v/>
      </c>
      <c r="AH283" s="134" t="str">
        <f t="shared" si="36"/>
        <v/>
      </c>
      <c r="AI283" s="5"/>
      <c r="AJ283" s="31"/>
    </row>
    <row r="284" spans="2:36" s="131" customFormat="1" ht="13">
      <c r="B284" s="31" t="str">
        <f t="shared" si="31"/>
        <v/>
      </c>
      <c r="C284" s="130" t="str">
        <f t="shared" si="32"/>
        <v/>
      </c>
      <c r="D284" s="143"/>
      <c r="E284" s="31">
        <v>264</v>
      </c>
      <c r="F284" s="31" t="str">
        <f t="shared" si="33"/>
        <v/>
      </c>
      <c r="G284" s="5"/>
      <c r="H284" s="5"/>
      <c r="I284" s="5"/>
      <c r="J284" s="5"/>
      <c r="K284" s="4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6"/>
      <c r="Y284" s="5"/>
      <c r="Z284" s="26"/>
      <c r="AA284" s="5"/>
      <c r="AB284" s="5"/>
      <c r="AC284" s="5"/>
      <c r="AD284" s="133" t="str">
        <f t="shared" si="34"/>
        <v/>
      </c>
      <c r="AE284" s="11" t="str">
        <f t="shared" si="35"/>
        <v/>
      </c>
      <c r="AF284" s="19" t="str">
        <f>UPPER(IF($W284="","",IF(COUNTIF($AF$20:$AF283,$W284)&lt;1,$W284,"")))</f>
        <v/>
      </c>
      <c r="AG284" s="31" t="str">
        <f t="shared" si="30"/>
        <v/>
      </c>
      <c r="AH284" s="134" t="str">
        <f t="shared" si="36"/>
        <v/>
      </c>
      <c r="AI284" s="5"/>
      <c r="AJ284" s="31"/>
    </row>
    <row r="285" spans="2:36" s="131" customFormat="1" ht="13">
      <c r="B285" s="31" t="str">
        <f t="shared" si="31"/>
        <v/>
      </c>
      <c r="C285" s="130" t="str">
        <f t="shared" si="32"/>
        <v/>
      </c>
      <c r="D285" s="143"/>
      <c r="E285" s="31">
        <v>265</v>
      </c>
      <c r="F285" s="31" t="str">
        <f t="shared" si="33"/>
        <v/>
      </c>
      <c r="G285" s="5"/>
      <c r="H285" s="5"/>
      <c r="I285" s="5"/>
      <c r="J285" s="5"/>
      <c r="K285" s="4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6"/>
      <c r="Y285" s="5"/>
      <c r="Z285" s="26"/>
      <c r="AA285" s="5"/>
      <c r="AB285" s="5"/>
      <c r="AC285" s="5"/>
      <c r="AD285" s="133" t="str">
        <f t="shared" si="34"/>
        <v/>
      </c>
      <c r="AE285" s="11" t="str">
        <f t="shared" si="35"/>
        <v/>
      </c>
      <c r="AF285" s="19" t="str">
        <f>UPPER(IF($W285="","",IF(COUNTIF($AF$20:$AF284,$W285)&lt;1,$W285,"")))</f>
        <v/>
      </c>
      <c r="AG285" s="31" t="str">
        <f t="shared" si="30"/>
        <v/>
      </c>
      <c r="AH285" s="134" t="str">
        <f t="shared" si="36"/>
        <v/>
      </c>
      <c r="AI285" s="5"/>
      <c r="AJ285" s="31"/>
    </row>
    <row r="286" spans="2:36" s="131" customFormat="1" ht="13">
      <c r="B286" s="31" t="str">
        <f t="shared" si="31"/>
        <v/>
      </c>
      <c r="C286" s="130" t="str">
        <f t="shared" si="32"/>
        <v/>
      </c>
      <c r="D286" s="149"/>
      <c r="E286" s="31">
        <v>266</v>
      </c>
      <c r="F286" s="31" t="str">
        <f t="shared" si="33"/>
        <v/>
      </c>
      <c r="G286" s="5"/>
      <c r="H286" s="5"/>
      <c r="I286" s="5"/>
      <c r="J286" s="5"/>
      <c r="K286" s="4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6"/>
      <c r="Y286" s="5"/>
      <c r="Z286" s="26"/>
      <c r="AA286" s="5"/>
      <c r="AB286" s="5"/>
      <c r="AC286" s="5"/>
      <c r="AD286" s="133" t="str">
        <f t="shared" si="34"/>
        <v/>
      </c>
      <c r="AE286" s="11" t="str">
        <f t="shared" si="35"/>
        <v/>
      </c>
      <c r="AF286" s="19" t="str">
        <f>UPPER(IF($W286="","",IF(COUNTIF($AF$20:$AF285,$W286)&lt;1,$W286,"")))</f>
        <v/>
      </c>
      <c r="AG286" s="31" t="str">
        <f t="shared" si="30"/>
        <v/>
      </c>
      <c r="AH286" s="134" t="str">
        <f t="shared" si="36"/>
        <v/>
      </c>
      <c r="AI286" s="5"/>
      <c r="AJ286" s="31"/>
    </row>
    <row r="287" spans="2:36" s="131" customFormat="1" ht="13">
      <c r="B287" s="31" t="str">
        <f t="shared" si="31"/>
        <v/>
      </c>
      <c r="C287" s="130" t="str">
        <f t="shared" si="32"/>
        <v/>
      </c>
      <c r="D287" s="143"/>
      <c r="E287" s="31">
        <v>267</v>
      </c>
      <c r="F287" s="31" t="str">
        <f t="shared" si="33"/>
        <v/>
      </c>
      <c r="G287" s="5"/>
      <c r="H287" s="5"/>
      <c r="I287" s="5"/>
      <c r="J287" s="5"/>
      <c r="K287" s="4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6"/>
      <c r="Y287" s="5"/>
      <c r="Z287" s="26"/>
      <c r="AA287" s="5"/>
      <c r="AB287" s="5"/>
      <c r="AC287" s="5"/>
      <c r="AD287" s="133" t="str">
        <f t="shared" si="34"/>
        <v/>
      </c>
      <c r="AE287" s="11" t="str">
        <f t="shared" si="35"/>
        <v/>
      </c>
      <c r="AF287" s="19" t="str">
        <f>UPPER(IF($W287="","",IF(COUNTIF($AF$20:$AF286,$W287)&lt;1,$W287,"")))</f>
        <v/>
      </c>
      <c r="AG287" s="31" t="str">
        <f t="shared" si="30"/>
        <v/>
      </c>
      <c r="AH287" s="134" t="str">
        <f t="shared" si="36"/>
        <v/>
      </c>
      <c r="AI287" s="5"/>
      <c r="AJ287" s="31"/>
    </row>
    <row r="288" spans="2:36" s="131" customFormat="1" ht="13">
      <c r="B288" s="31" t="str">
        <f t="shared" si="31"/>
        <v/>
      </c>
      <c r="C288" s="130" t="str">
        <f t="shared" si="32"/>
        <v/>
      </c>
      <c r="D288" s="149"/>
      <c r="E288" s="31">
        <v>268</v>
      </c>
      <c r="F288" s="31" t="str">
        <f t="shared" si="33"/>
        <v/>
      </c>
      <c r="G288" s="5"/>
      <c r="H288" s="5"/>
      <c r="I288" s="5"/>
      <c r="J288" s="5"/>
      <c r="K288" s="4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6"/>
      <c r="Y288" s="5"/>
      <c r="Z288" s="26"/>
      <c r="AA288" s="5"/>
      <c r="AB288" s="5"/>
      <c r="AC288" s="5"/>
      <c r="AD288" s="133" t="str">
        <f t="shared" si="34"/>
        <v/>
      </c>
      <c r="AE288" s="11" t="str">
        <f t="shared" si="35"/>
        <v/>
      </c>
      <c r="AF288" s="19" t="str">
        <f>UPPER(IF($W288="","",IF(COUNTIF($AF$20:$AF287,$W288)&lt;1,$W288,"")))</f>
        <v/>
      </c>
      <c r="AG288" s="31" t="str">
        <f t="shared" si="30"/>
        <v/>
      </c>
      <c r="AH288" s="134" t="str">
        <f t="shared" si="36"/>
        <v/>
      </c>
      <c r="AI288" s="5"/>
      <c r="AJ288" s="31"/>
    </row>
    <row r="289" spans="2:36" s="131" customFormat="1" ht="13">
      <c r="B289" s="31" t="str">
        <f t="shared" si="31"/>
        <v/>
      </c>
      <c r="C289" s="130" t="str">
        <f t="shared" si="32"/>
        <v/>
      </c>
      <c r="D289" s="143"/>
      <c r="E289" s="31">
        <v>269</v>
      </c>
      <c r="F289" s="31" t="str">
        <f t="shared" si="33"/>
        <v/>
      </c>
      <c r="G289" s="5"/>
      <c r="H289" s="5"/>
      <c r="I289" s="5"/>
      <c r="J289" s="5"/>
      <c r="K289" s="4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6"/>
      <c r="Y289" s="5"/>
      <c r="Z289" s="26"/>
      <c r="AA289" s="5"/>
      <c r="AB289" s="5"/>
      <c r="AC289" s="5"/>
      <c r="AD289" s="133" t="str">
        <f t="shared" si="34"/>
        <v/>
      </c>
      <c r="AE289" s="11" t="str">
        <f t="shared" si="35"/>
        <v/>
      </c>
      <c r="AF289" s="19" t="str">
        <f>UPPER(IF($W289="","",IF(COUNTIF($AF$20:$AF288,$W289)&lt;1,$W289,"")))</f>
        <v/>
      </c>
      <c r="AG289" s="31" t="str">
        <f t="shared" si="30"/>
        <v/>
      </c>
      <c r="AH289" s="134" t="str">
        <f t="shared" si="36"/>
        <v/>
      </c>
      <c r="AI289" s="5"/>
      <c r="AJ289" s="31"/>
    </row>
    <row r="290" spans="2:36" s="131" customFormat="1" ht="13">
      <c r="B290" s="31" t="str">
        <f t="shared" si="31"/>
        <v/>
      </c>
      <c r="C290" s="130" t="str">
        <f t="shared" si="32"/>
        <v/>
      </c>
      <c r="E290" s="31">
        <v>270</v>
      </c>
      <c r="F290" s="31" t="str">
        <f t="shared" si="33"/>
        <v/>
      </c>
      <c r="G290" s="5"/>
      <c r="H290" s="5"/>
      <c r="I290" s="5"/>
      <c r="J290" s="5"/>
      <c r="K290" s="4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6"/>
      <c r="Y290" s="5"/>
      <c r="Z290" s="26"/>
      <c r="AA290" s="5"/>
      <c r="AB290" s="5"/>
      <c r="AC290" s="5"/>
      <c r="AD290" s="133" t="str">
        <f t="shared" si="34"/>
        <v/>
      </c>
      <c r="AE290" s="11" t="str">
        <f t="shared" si="35"/>
        <v/>
      </c>
      <c r="AF290" s="19" t="str">
        <f>UPPER(IF($W290="","",IF(COUNTIF($AF$20:$AF289,$W290)&lt;1,$W290,"")))</f>
        <v/>
      </c>
      <c r="AG290" s="31" t="str">
        <f t="shared" si="30"/>
        <v/>
      </c>
      <c r="AH290" s="134" t="str">
        <f t="shared" si="36"/>
        <v/>
      </c>
      <c r="AI290" s="5"/>
      <c r="AJ290" s="31"/>
    </row>
    <row r="291" spans="2:36" s="131" customFormat="1" ht="13">
      <c r="B291" s="31" t="str">
        <f t="shared" si="31"/>
        <v/>
      </c>
      <c r="C291" s="130" t="str">
        <f t="shared" si="32"/>
        <v/>
      </c>
      <c r="D291" s="149"/>
      <c r="E291" s="31">
        <v>271</v>
      </c>
      <c r="F291" s="31" t="str">
        <f t="shared" si="33"/>
        <v/>
      </c>
      <c r="G291" s="5"/>
      <c r="H291" s="5"/>
      <c r="I291" s="5"/>
      <c r="J291" s="5"/>
      <c r="K291" s="4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6"/>
      <c r="Y291" s="5"/>
      <c r="Z291" s="26"/>
      <c r="AA291" s="5"/>
      <c r="AB291" s="5"/>
      <c r="AC291" s="5"/>
      <c r="AD291" s="133" t="str">
        <f t="shared" si="34"/>
        <v/>
      </c>
      <c r="AE291" s="11" t="str">
        <f t="shared" si="35"/>
        <v/>
      </c>
      <c r="AF291" s="19" t="str">
        <f>UPPER(IF($W291="","",IF(COUNTIF($AF$20:$AF290,$W291)&lt;1,$W291,"")))</f>
        <v/>
      </c>
      <c r="AG291" s="31" t="str">
        <f t="shared" si="30"/>
        <v/>
      </c>
      <c r="AH291" s="134" t="str">
        <f t="shared" si="36"/>
        <v/>
      </c>
      <c r="AI291" s="5"/>
      <c r="AJ291" s="31"/>
    </row>
    <row r="292" spans="2:36" s="131" customFormat="1" ht="13">
      <c r="B292" s="31" t="str">
        <f t="shared" si="31"/>
        <v/>
      </c>
      <c r="C292" s="130" t="str">
        <f t="shared" si="32"/>
        <v/>
      </c>
      <c r="D292" s="143"/>
      <c r="E292" s="31">
        <v>272</v>
      </c>
      <c r="F292" s="31" t="str">
        <f t="shared" si="33"/>
        <v/>
      </c>
      <c r="G292" s="5"/>
      <c r="H292" s="5"/>
      <c r="I292" s="5"/>
      <c r="J292" s="5"/>
      <c r="K292" s="4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6"/>
      <c r="Y292" s="5"/>
      <c r="Z292" s="26"/>
      <c r="AA292" s="5"/>
      <c r="AB292" s="5"/>
      <c r="AC292" s="5"/>
      <c r="AD292" s="133" t="str">
        <f t="shared" si="34"/>
        <v/>
      </c>
      <c r="AE292" s="11" t="str">
        <f t="shared" si="35"/>
        <v/>
      </c>
      <c r="AF292" s="19" t="str">
        <f>UPPER(IF($W292="","",IF(COUNTIF($AF$20:$AF291,$W292)&lt;1,$W292,"")))</f>
        <v/>
      </c>
      <c r="AG292" s="31" t="str">
        <f t="shared" si="30"/>
        <v/>
      </c>
      <c r="AH292" s="134" t="str">
        <f t="shared" si="36"/>
        <v/>
      </c>
      <c r="AI292" s="5"/>
      <c r="AJ292" s="31"/>
    </row>
    <row r="293" spans="2:36" s="131" customFormat="1" ht="13">
      <c r="B293" s="31" t="str">
        <f t="shared" si="31"/>
        <v/>
      </c>
      <c r="C293" s="130" t="str">
        <f t="shared" si="32"/>
        <v/>
      </c>
      <c r="D293" s="149"/>
      <c r="E293" s="31">
        <v>273</v>
      </c>
      <c r="F293" s="31" t="str">
        <f t="shared" si="33"/>
        <v/>
      </c>
      <c r="G293" s="5"/>
      <c r="H293" s="5"/>
      <c r="I293" s="5"/>
      <c r="J293" s="5"/>
      <c r="K293" s="4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6"/>
      <c r="Y293" s="5"/>
      <c r="Z293" s="26"/>
      <c r="AA293" s="5"/>
      <c r="AB293" s="5"/>
      <c r="AC293" s="5"/>
      <c r="AD293" s="133" t="str">
        <f t="shared" si="34"/>
        <v/>
      </c>
      <c r="AE293" s="11" t="str">
        <f t="shared" si="35"/>
        <v/>
      </c>
      <c r="AF293" s="19" t="str">
        <f>UPPER(IF($W293="","",IF(COUNTIF($AF$20:$AF292,$W293)&lt;1,$W293,"")))</f>
        <v/>
      </c>
      <c r="AG293" s="31" t="str">
        <f t="shared" si="30"/>
        <v/>
      </c>
      <c r="AH293" s="134" t="str">
        <f t="shared" si="36"/>
        <v/>
      </c>
      <c r="AI293" s="5"/>
      <c r="AJ293" s="31"/>
    </row>
    <row r="294" spans="2:36" s="131" customFormat="1" ht="13">
      <c r="B294" s="31" t="str">
        <f t="shared" si="31"/>
        <v/>
      </c>
      <c r="C294" s="130" t="str">
        <f t="shared" si="32"/>
        <v/>
      </c>
      <c r="D294" s="132"/>
      <c r="E294" s="31">
        <v>274</v>
      </c>
      <c r="F294" s="31" t="str">
        <f t="shared" si="33"/>
        <v/>
      </c>
      <c r="G294" s="5"/>
      <c r="H294" s="5"/>
      <c r="I294" s="5"/>
      <c r="J294" s="5"/>
      <c r="K294" s="4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6"/>
      <c r="Y294" s="5"/>
      <c r="Z294" s="26"/>
      <c r="AA294" s="5"/>
      <c r="AB294" s="5"/>
      <c r="AC294" s="5"/>
      <c r="AD294" s="133" t="str">
        <f t="shared" si="34"/>
        <v/>
      </c>
      <c r="AE294" s="11" t="str">
        <f t="shared" si="35"/>
        <v/>
      </c>
      <c r="AF294" s="19" t="str">
        <f>UPPER(IF($W294="","",IF(COUNTIF($AF$20:$AF293,$W294)&lt;1,$W294,"")))</f>
        <v/>
      </c>
      <c r="AG294" s="31" t="str">
        <f t="shared" si="30"/>
        <v/>
      </c>
      <c r="AH294" s="134" t="str">
        <f t="shared" si="36"/>
        <v/>
      </c>
      <c r="AI294" s="5"/>
      <c r="AJ294" s="31"/>
    </row>
    <row r="295" spans="2:36" s="131" customFormat="1">
      <c r="B295" s="31" t="str">
        <f t="shared" si="31"/>
        <v/>
      </c>
      <c r="C295" s="130" t="str">
        <f t="shared" si="32"/>
        <v/>
      </c>
      <c r="D295" s="146"/>
      <c r="E295" s="31">
        <v>275</v>
      </c>
      <c r="F295" s="31" t="str">
        <f t="shared" si="33"/>
        <v/>
      </c>
      <c r="G295" s="5"/>
      <c r="H295" s="5"/>
      <c r="I295" s="5"/>
      <c r="J295" s="5"/>
      <c r="K295" s="4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6"/>
      <c r="Y295" s="5"/>
      <c r="Z295" s="26"/>
      <c r="AA295" s="5"/>
      <c r="AB295" s="5"/>
      <c r="AC295" s="5"/>
      <c r="AD295" s="133" t="str">
        <f t="shared" si="34"/>
        <v/>
      </c>
      <c r="AE295" s="11" t="str">
        <f t="shared" si="35"/>
        <v/>
      </c>
      <c r="AF295" s="19" t="str">
        <f>UPPER(IF($W295="","",IF(COUNTIF($AF$20:$AF294,$W295)&lt;1,$W295,"")))</f>
        <v/>
      </c>
      <c r="AG295" s="31" t="str">
        <f t="shared" si="30"/>
        <v/>
      </c>
      <c r="AH295" s="134" t="str">
        <f t="shared" si="36"/>
        <v/>
      </c>
      <c r="AI295" s="5"/>
      <c r="AJ295" s="31"/>
    </row>
    <row r="296" spans="2:36" s="131" customFormat="1" ht="13">
      <c r="B296" s="31" t="str">
        <f t="shared" si="31"/>
        <v/>
      </c>
      <c r="C296" s="130" t="str">
        <f t="shared" si="32"/>
        <v/>
      </c>
      <c r="D296" s="143"/>
      <c r="E296" s="31">
        <v>276</v>
      </c>
      <c r="F296" s="31" t="str">
        <f t="shared" si="33"/>
        <v/>
      </c>
      <c r="G296" s="5"/>
      <c r="H296" s="5"/>
      <c r="I296" s="5"/>
      <c r="J296" s="5"/>
      <c r="K296" s="4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6"/>
      <c r="Y296" s="5"/>
      <c r="Z296" s="26"/>
      <c r="AA296" s="5"/>
      <c r="AB296" s="5"/>
      <c r="AC296" s="5"/>
      <c r="AD296" s="133" t="str">
        <f t="shared" si="34"/>
        <v/>
      </c>
      <c r="AE296" s="11" t="str">
        <f t="shared" si="35"/>
        <v/>
      </c>
      <c r="AF296" s="19" t="str">
        <f>UPPER(IF($W296="","",IF(COUNTIF($AF$20:$AF295,$W296)&lt;1,$W296,"")))</f>
        <v/>
      </c>
      <c r="AG296" s="31" t="str">
        <f t="shared" si="30"/>
        <v/>
      </c>
      <c r="AH296" s="134" t="str">
        <f t="shared" si="36"/>
        <v/>
      </c>
      <c r="AI296" s="5"/>
      <c r="AJ296" s="31"/>
    </row>
    <row r="297" spans="2:36" s="131" customFormat="1" ht="13">
      <c r="B297" s="31" t="str">
        <f t="shared" si="31"/>
        <v/>
      </c>
      <c r="C297" s="130" t="str">
        <f t="shared" si="32"/>
        <v/>
      </c>
      <c r="D297" s="149"/>
      <c r="E297" s="31">
        <v>277</v>
      </c>
      <c r="F297" s="31" t="str">
        <f t="shared" si="33"/>
        <v/>
      </c>
      <c r="G297" s="5"/>
      <c r="H297" s="5"/>
      <c r="I297" s="5"/>
      <c r="J297" s="5"/>
      <c r="K297" s="4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6"/>
      <c r="Y297" s="5"/>
      <c r="Z297" s="26"/>
      <c r="AA297" s="5"/>
      <c r="AB297" s="5"/>
      <c r="AC297" s="5"/>
      <c r="AD297" s="133" t="str">
        <f t="shared" si="34"/>
        <v/>
      </c>
      <c r="AE297" s="11" t="str">
        <f t="shared" si="35"/>
        <v/>
      </c>
      <c r="AF297" s="19" t="str">
        <f>UPPER(IF($W297="","",IF(COUNTIF($AF$20:$AF296,$W297)&lt;1,$W297,"")))</f>
        <v/>
      </c>
      <c r="AG297" s="31" t="str">
        <f t="shared" si="30"/>
        <v/>
      </c>
      <c r="AH297" s="134" t="str">
        <f t="shared" si="36"/>
        <v/>
      </c>
      <c r="AI297" s="5"/>
      <c r="AJ297" s="31"/>
    </row>
    <row r="298" spans="2:36" s="131" customFormat="1" ht="13">
      <c r="B298" s="31" t="str">
        <f t="shared" si="31"/>
        <v/>
      </c>
      <c r="C298" s="130" t="str">
        <f t="shared" si="32"/>
        <v/>
      </c>
      <c r="D298" s="143"/>
      <c r="E298" s="31">
        <v>278</v>
      </c>
      <c r="F298" s="31" t="str">
        <f t="shared" si="33"/>
        <v/>
      </c>
      <c r="G298" s="5"/>
      <c r="H298" s="5"/>
      <c r="I298" s="5"/>
      <c r="J298" s="5"/>
      <c r="K298" s="4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6"/>
      <c r="Y298" s="5"/>
      <c r="Z298" s="26"/>
      <c r="AA298" s="26"/>
      <c r="AB298" s="26"/>
      <c r="AC298" s="26"/>
      <c r="AD298" s="133" t="str">
        <f t="shared" si="34"/>
        <v/>
      </c>
      <c r="AE298" s="11" t="str">
        <f t="shared" si="35"/>
        <v/>
      </c>
      <c r="AF298" s="19" t="str">
        <f>UPPER(IF($W298="","",IF(COUNTIF($AF$20:$AF297,$W298)&lt;1,$W298,"")))</f>
        <v/>
      </c>
      <c r="AG298" s="31" t="str">
        <f t="shared" si="30"/>
        <v/>
      </c>
      <c r="AH298" s="134" t="str">
        <f t="shared" si="36"/>
        <v/>
      </c>
      <c r="AI298" s="5"/>
      <c r="AJ298" s="31"/>
    </row>
    <row r="299" spans="2:36" s="131" customFormat="1" ht="13">
      <c r="B299" s="31" t="str">
        <f t="shared" si="31"/>
        <v/>
      </c>
      <c r="C299" s="130" t="str">
        <f t="shared" si="32"/>
        <v/>
      </c>
      <c r="D299" s="143"/>
      <c r="E299" s="31">
        <v>279</v>
      </c>
      <c r="F299" s="31" t="str">
        <f t="shared" si="33"/>
        <v/>
      </c>
      <c r="G299" s="147"/>
      <c r="H299" s="147"/>
      <c r="I299" s="147"/>
      <c r="J299" s="147"/>
      <c r="K299" s="147"/>
      <c r="L299" s="147"/>
      <c r="M299" s="147"/>
      <c r="N299" s="147"/>
      <c r="O299" s="147"/>
      <c r="P299" s="147"/>
      <c r="Q299" s="147"/>
      <c r="R299" s="147"/>
      <c r="S299" s="147"/>
      <c r="T299" s="147"/>
      <c r="U299" s="147"/>
      <c r="V299" s="147"/>
      <c r="W299" s="5"/>
      <c r="X299" s="147"/>
      <c r="Y299" s="147"/>
      <c r="Z299" s="147"/>
      <c r="AA299" s="147"/>
      <c r="AB299" s="147"/>
      <c r="AC299" s="5"/>
      <c r="AD299" s="133" t="str">
        <f t="shared" si="34"/>
        <v/>
      </c>
      <c r="AE299" s="11" t="str">
        <f t="shared" si="35"/>
        <v/>
      </c>
      <c r="AF299" s="19" t="str">
        <f>UPPER(IF($W299="","",IF(COUNTIF($AF$20:$AF298,$W299)&lt;1,$W299,"")))</f>
        <v/>
      </c>
      <c r="AG299" s="31" t="str">
        <f t="shared" si="30"/>
        <v/>
      </c>
      <c r="AH299" s="134" t="str">
        <f t="shared" si="36"/>
        <v/>
      </c>
      <c r="AI299" s="5"/>
      <c r="AJ299" s="31"/>
    </row>
    <row r="300" spans="2:36" s="131" customFormat="1">
      <c r="B300" s="31" t="str">
        <f t="shared" si="31"/>
        <v/>
      </c>
      <c r="C300" s="130" t="str">
        <f t="shared" si="32"/>
        <v/>
      </c>
      <c r="D300" s="146"/>
      <c r="E300" s="31">
        <v>280</v>
      </c>
      <c r="F300" s="31" t="str">
        <f t="shared" si="33"/>
        <v/>
      </c>
      <c r="G300" s="5"/>
      <c r="H300" s="5"/>
      <c r="I300" s="5"/>
      <c r="J300" s="5"/>
      <c r="K300" s="4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6"/>
      <c r="Y300" s="5"/>
      <c r="Z300" s="26"/>
      <c r="AA300" s="5"/>
      <c r="AB300" s="5"/>
      <c r="AC300" s="5"/>
      <c r="AD300" s="133" t="str">
        <f t="shared" si="34"/>
        <v/>
      </c>
      <c r="AE300" s="11" t="str">
        <f t="shared" si="35"/>
        <v/>
      </c>
      <c r="AF300" s="19" t="str">
        <f>UPPER(IF($W300="","",IF(COUNTIF($AF$20:$AF299,$W300)&lt;1,$W300,"")))</f>
        <v/>
      </c>
      <c r="AG300" s="31" t="str">
        <f t="shared" si="30"/>
        <v/>
      </c>
      <c r="AH300" s="134" t="str">
        <f t="shared" si="36"/>
        <v/>
      </c>
      <c r="AI300" s="5"/>
      <c r="AJ300" s="31"/>
    </row>
    <row r="301" spans="2:36" s="131" customFormat="1" ht="13">
      <c r="B301" s="31" t="str">
        <f t="shared" si="31"/>
        <v/>
      </c>
      <c r="C301" s="130" t="str">
        <f t="shared" si="32"/>
        <v/>
      </c>
      <c r="D301" s="132"/>
      <c r="E301" s="31">
        <v>281</v>
      </c>
      <c r="F301" s="31" t="str">
        <f t="shared" si="33"/>
        <v/>
      </c>
      <c r="G301" s="5"/>
      <c r="H301" s="5"/>
      <c r="I301" s="5"/>
      <c r="J301" s="5"/>
      <c r="K301" s="4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6"/>
      <c r="Y301" s="6"/>
      <c r="Z301" s="26"/>
      <c r="AA301" s="5"/>
      <c r="AB301" s="5"/>
      <c r="AC301" s="5"/>
      <c r="AD301" s="133" t="str">
        <f t="shared" si="34"/>
        <v/>
      </c>
      <c r="AE301" s="11" t="str">
        <f t="shared" si="35"/>
        <v/>
      </c>
      <c r="AF301" s="19" t="str">
        <f>UPPER(IF($W301="","",IF(COUNTIF($AF$20:$AF300,$W301)&lt;1,$W301,"")))</f>
        <v/>
      </c>
      <c r="AG301" s="31" t="str">
        <f t="shared" si="30"/>
        <v/>
      </c>
      <c r="AH301" s="134" t="str">
        <f t="shared" si="36"/>
        <v/>
      </c>
      <c r="AI301" s="5"/>
      <c r="AJ301" s="31"/>
    </row>
    <row r="302" spans="2:36" s="131" customFormat="1" ht="13">
      <c r="B302" s="31" t="str">
        <f t="shared" si="31"/>
        <v/>
      </c>
      <c r="C302" s="130" t="str">
        <f t="shared" si="32"/>
        <v/>
      </c>
      <c r="D302" s="149"/>
      <c r="E302" s="31">
        <v>282</v>
      </c>
      <c r="F302" s="31" t="str">
        <f t="shared" si="33"/>
        <v/>
      </c>
      <c r="G302" s="5"/>
      <c r="H302" s="5"/>
      <c r="I302" s="5"/>
      <c r="J302" s="5"/>
      <c r="K302" s="4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6"/>
      <c r="Y302" s="6"/>
      <c r="Z302" s="26"/>
      <c r="AA302" s="5"/>
      <c r="AB302" s="5"/>
      <c r="AC302" s="5"/>
      <c r="AD302" s="133" t="str">
        <f t="shared" si="34"/>
        <v/>
      </c>
      <c r="AE302" s="11" t="str">
        <f t="shared" si="35"/>
        <v/>
      </c>
      <c r="AF302" s="19" t="str">
        <f>UPPER(IF($W302="","",IF(COUNTIF($AF$20:$AF301,$W302)&lt;1,$W302,"")))</f>
        <v/>
      </c>
      <c r="AG302" s="31" t="str">
        <f t="shared" si="30"/>
        <v/>
      </c>
      <c r="AH302" s="134" t="str">
        <f t="shared" si="36"/>
        <v/>
      </c>
      <c r="AI302" s="5"/>
      <c r="AJ302" s="31"/>
    </row>
    <row r="303" spans="2:36" s="131" customFormat="1" ht="13">
      <c r="B303" s="31" t="str">
        <f t="shared" si="31"/>
        <v/>
      </c>
      <c r="C303" s="130" t="str">
        <f t="shared" si="32"/>
        <v/>
      </c>
      <c r="D303" s="143"/>
      <c r="E303" s="31">
        <v>283</v>
      </c>
      <c r="F303" s="31" t="str">
        <f t="shared" si="33"/>
        <v/>
      </c>
      <c r="G303" s="5"/>
      <c r="H303" s="5"/>
      <c r="I303" s="5"/>
      <c r="J303" s="5"/>
      <c r="K303" s="4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6"/>
      <c r="Y303" s="6"/>
      <c r="Z303" s="26"/>
      <c r="AA303" s="5"/>
      <c r="AB303" s="5"/>
      <c r="AC303" s="5"/>
      <c r="AD303" s="133" t="str">
        <f t="shared" si="34"/>
        <v/>
      </c>
      <c r="AE303" s="11" t="str">
        <f t="shared" si="35"/>
        <v/>
      </c>
      <c r="AF303" s="19" t="str">
        <f>UPPER(IF($W303="","",IF(COUNTIF($AF$20:$AF302,$W303)&lt;1,$W303,"")))</f>
        <v/>
      </c>
      <c r="AG303" s="31" t="str">
        <f t="shared" si="30"/>
        <v/>
      </c>
      <c r="AH303" s="134" t="str">
        <f t="shared" si="36"/>
        <v/>
      </c>
      <c r="AI303" s="5"/>
      <c r="AJ303" s="31"/>
    </row>
    <row r="304" spans="2:36" s="131" customFormat="1" ht="13">
      <c r="B304" s="31" t="str">
        <f t="shared" si="31"/>
        <v/>
      </c>
      <c r="C304" s="130" t="str">
        <f t="shared" si="32"/>
        <v/>
      </c>
      <c r="D304" s="143"/>
      <c r="E304" s="31">
        <v>284</v>
      </c>
      <c r="F304" s="31" t="str">
        <f t="shared" si="33"/>
        <v/>
      </c>
      <c r="G304" s="5"/>
      <c r="H304" s="5"/>
      <c r="I304" s="5"/>
      <c r="J304" s="5"/>
      <c r="K304" s="4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6"/>
      <c r="Y304" s="6"/>
      <c r="Z304" s="26"/>
      <c r="AA304" s="5"/>
      <c r="AB304" s="5"/>
      <c r="AC304" s="5"/>
      <c r="AD304" s="133" t="str">
        <f>IF(J304="","",IF(COUNTA(L304:T304)&gt;3,"限報三項個人項目",IF(COUNTA(L304:T304)=0,"最少填報一個人項目",IF(COUNTA(#REF!)=1,COUNTA(L304:T304)*($AD$17+$AD$18)+$AD$16,IF(COUNTA(#REF!)=0,COUNTA(L304:T304)*$AD$17+$AD$16,"Error")))))</f>
        <v/>
      </c>
      <c r="AE304" s="11" t="str">
        <f t="shared" si="35"/>
        <v/>
      </c>
      <c r="AF304" s="19" t="str">
        <f>UPPER(IF($W304="","",IF(COUNTIF($AF$20:$AF303,$W304)&lt;1,$W304,"")))</f>
        <v/>
      </c>
      <c r="AG304" s="31" t="str">
        <f t="shared" si="30"/>
        <v/>
      </c>
      <c r="AH304" s="134" t="str">
        <f t="shared" si="36"/>
        <v/>
      </c>
      <c r="AI304" s="5"/>
      <c r="AJ304" s="31"/>
    </row>
    <row r="305" spans="2:36" s="131" customFormat="1" ht="13">
      <c r="B305" s="31" t="str">
        <f t="shared" si="31"/>
        <v/>
      </c>
      <c r="C305" s="130" t="str">
        <f t="shared" si="32"/>
        <v/>
      </c>
      <c r="D305" s="143"/>
      <c r="E305" s="31">
        <v>285</v>
      </c>
      <c r="F305" s="31" t="str">
        <f t="shared" si="33"/>
        <v/>
      </c>
      <c r="G305" s="5"/>
      <c r="H305" s="5"/>
      <c r="I305" s="5"/>
      <c r="J305" s="5"/>
      <c r="K305" s="4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6"/>
      <c r="Y305" s="6"/>
      <c r="Z305" s="26"/>
      <c r="AA305" s="5"/>
      <c r="AB305" s="5"/>
      <c r="AC305" s="5"/>
      <c r="AD305" s="133" t="str">
        <f>IF(J305="","",IF(COUNTA(L305:T305)&gt;3,"限報三項個人項目",IF(COUNTA(L305:T305)=0,"最少填報一個人項目",IF(COUNTA(Y304)=1,COUNTA(L305:T305)*($AD$17+$AD$18)+$AD$16,IF(COUNTA(Y304)=0,COUNTA(L305:T305)*$AD$17+$AD$16,"Error")))))</f>
        <v/>
      </c>
      <c r="AE305" s="11" t="str">
        <f t="shared" si="35"/>
        <v/>
      </c>
      <c r="AF305" s="19" t="str">
        <f>UPPER(IF($W305="","",IF(COUNTIF($AF$20:$AF304,$W305)&lt;1,$W305,"")))</f>
        <v/>
      </c>
      <c r="AG305" s="31" t="str">
        <f t="shared" si="30"/>
        <v/>
      </c>
      <c r="AH305" s="134" t="str">
        <f t="shared" si="36"/>
        <v/>
      </c>
      <c r="AI305" s="5"/>
      <c r="AJ305" s="31"/>
    </row>
    <row r="306" spans="2:36" s="131" customFormat="1">
      <c r="B306" s="31" t="str">
        <f t="shared" si="31"/>
        <v/>
      </c>
      <c r="C306" s="130" t="str">
        <f t="shared" si="32"/>
        <v/>
      </c>
      <c r="D306" s="146"/>
      <c r="E306" s="31">
        <v>286</v>
      </c>
      <c r="F306" s="31" t="str">
        <f t="shared" si="33"/>
        <v/>
      </c>
      <c r="G306" s="5"/>
      <c r="H306" s="5"/>
      <c r="I306" s="5"/>
      <c r="J306" s="5"/>
      <c r="K306" s="4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6"/>
      <c r="Y306" s="6"/>
      <c r="Z306" s="26"/>
      <c r="AA306" s="5"/>
      <c r="AB306" s="5"/>
      <c r="AC306" s="5"/>
      <c r="AD306" s="133" t="str">
        <f t="shared" ref="AD306:AD369" si="37">IF(J306="","",IF(COUNTA(L306:T306)&gt;3,"限報三項個人項目",IF(COUNTA(L306:T306)=0,"最少填報一個人項目",IF(COUNTA(Y306)=1,COUNTA(L306:T306)*($AD$17+$AD$18)+$AD$16,IF(COUNTA(Y306)=0,COUNTA(L306:T306)*$AD$17+$AD$16,"Error")))))</f>
        <v/>
      </c>
      <c r="AE306" s="11" t="str">
        <f t="shared" si="35"/>
        <v/>
      </c>
      <c r="AF306" s="19" t="str">
        <f>UPPER(IF($W306="","",IF(COUNTIF($AF$20:$AF305,$W306)&lt;1,$W306,"")))</f>
        <v/>
      </c>
      <c r="AG306" s="31" t="str">
        <f t="shared" si="30"/>
        <v/>
      </c>
      <c r="AH306" s="134" t="str">
        <f t="shared" si="36"/>
        <v/>
      </c>
      <c r="AI306" s="5"/>
      <c r="AJ306" s="31"/>
    </row>
    <row r="307" spans="2:36" s="131" customFormat="1" ht="13">
      <c r="B307" s="31" t="str">
        <f t="shared" si="31"/>
        <v/>
      </c>
      <c r="C307" s="130" t="str">
        <f t="shared" si="32"/>
        <v/>
      </c>
      <c r="E307" s="31">
        <v>287</v>
      </c>
      <c r="F307" s="31" t="str">
        <f t="shared" si="33"/>
        <v/>
      </c>
      <c r="G307" s="5"/>
      <c r="H307" s="5"/>
      <c r="I307" s="5"/>
      <c r="J307" s="5"/>
      <c r="K307" s="4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6"/>
      <c r="Y307" s="6"/>
      <c r="Z307" s="26"/>
      <c r="AA307" s="5"/>
      <c r="AB307" s="5"/>
      <c r="AC307" s="5"/>
      <c r="AD307" s="133" t="str">
        <f t="shared" si="37"/>
        <v/>
      </c>
      <c r="AE307" s="11" t="str">
        <f t="shared" si="35"/>
        <v/>
      </c>
      <c r="AF307" s="19" t="str">
        <f>UPPER(IF($W307="","",IF(COUNTIF($AF$20:$AF306,$W307)&lt;1,$W307,"")))</f>
        <v/>
      </c>
      <c r="AG307" s="31" t="str">
        <f t="shared" si="30"/>
        <v/>
      </c>
      <c r="AH307" s="134" t="str">
        <f t="shared" si="36"/>
        <v/>
      </c>
      <c r="AI307" s="5"/>
      <c r="AJ307" s="31"/>
    </row>
    <row r="308" spans="2:36" s="131" customFormat="1" ht="13">
      <c r="B308" s="31" t="str">
        <f t="shared" si="31"/>
        <v/>
      </c>
      <c r="C308" s="130" t="str">
        <f t="shared" si="32"/>
        <v/>
      </c>
      <c r="D308" s="149"/>
      <c r="E308" s="31">
        <v>288</v>
      </c>
      <c r="F308" s="31" t="str">
        <f t="shared" si="33"/>
        <v/>
      </c>
      <c r="G308" s="5"/>
      <c r="H308" s="5"/>
      <c r="I308" s="5"/>
      <c r="J308" s="5"/>
      <c r="K308" s="4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6"/>
      <c r="Y308" s="6"/>
      <c r="Z308" s="26"/>
      <c r="AA308" s="5"/>
      <c r="AB308" s="5"/>
      <c r="AC308" s="5"/>
      <c r="AD308" s="133" t="str">
        <f t="shared" si="37"/>
        <v/>
      </c>
      <c r="AE308" s="11" t="str">
        <f t="shared" si="35"/>
        <v/>
      </c>
      <c r="AF308" s="19" t="str">
        <f>UPPER(IF($W308="","",IF(COUNTIF($AF$20:$AF307,$W308)&lt;1,$W308,"")))</f>
        <v/>
      </c>
      <c r="AG308" s="31" t="str">
        <f t="shared" si="30"/>
        <v/>
      </c>
      <c r="AH308" s="134" t="str">
        <f t="shared" si="36"/>
        <v/>
      </c>
      <c r="AI308" s="5"/>
      <c r="AJ308" s="31"/>
    </row>
    <row r="309" spans="2:36" s="131" customFormat="1" ht="13">
      <c r="B309" s="31" t="str">
        <f t="shared" si="31"/>
        <v/>
      </c>
      <c r="C309" s="130" t="str">
        <f t="shared" si="32"/>
        <v/>
      </c>
      <c r="E309" s="31">
        <v>289</v>
      </c>
      <c r="F309" s="31" t="str">
        <f t="shared" si="33"/>
        <v/>
      </c>
      <c r="G309" s="5"/>
      <c r="H309" s="5"/>
      <c r="I309" s="5"/>
      <c r="J309" s="5"/>
      <c r="K309" s="4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6"/>
      <c r="Y309" s="6"/>
      <c r="Z309" s="26"/>
      <c r="AA309" s="5"/>
      <c r="AB309" s="5"/>
      <c r="AC309" s="5"/>
      <c r="AD309" s="133" t="str">
        <f t="shared" si="37"/>
        <v/>
      </c>
      <c r="AE309" s="11" t="str">
        <f t="shared" si="35"/>
        <v/>
      </c>
      <c r="AF309" s="19" t="str">
        <f>UPPER(IF($W309="","",IF(COUNTIF($AF$20:$AF308,$W309)&lt;1,$W309,"")))</f>
        <v/>
      </c>
      <c r="AG309" s="31" t="str">
        <f t="shared" si="30"/>
        <v/>
      </c>
      <c r="AH309" s="134" t="str">
        <f t="shared" si="36"/>
        <v/>
      </c>
      <c r="AI309" s="5"/>
      <c r="AJ309" s="31"/>
    </row>
    <row r="310" spans="2:36" s="131" customFormat="1" ht="13">
      <c r="B310" s="31" t="str">
        <f t="shared" si="31"/>
        <v/>
      </c>
      <c r="C310" s="130" t="str">
        <f t="shared" si="32"/>
        <v/>
      </c>
      <c r="D310" s="143"/>
      <c r="E310" s="31">
        <v>290</v>
      </c>
      <c r="F310" s="31" t="str">
        <f t="shared" si="33"/>
        <v/>
      </c>
      <c r="G310" s="5"/>
      <c r="H310" s="5"/>
      <c r="I310" s="5"/>
      <c r="J310" s="5"/>
      <c r="K310" s="4"/>
      <c r="L310" s="5"/>
      <c r="M310" s="5"/>
      <c r="N310" s="5"/>
      <c r="O310" s="5"/>
      <c r="P310" s="5"/>
      <c r="Q310" s="5"/>
      <c r="R310" s="5"/>
      <c r="S310" s="5"/>
      <c r="T310" s="5"/>
      <c r="U310" s="26"/>
      <c r="V310" s="26"/>
      <c r="W310" s="26"/>
      <c r="X310" s="6"/>
      <c r="Y310" s="5"/>
      <c r="Z310" s="26"/>
      <c r="AA310" s="5"/>
      <c r="AB310" s="5"/>
      <c r="AC310" s="5"/>
      <c r="AD310" s="133" t="str">
        <f t="shared" si="37"/>
        <v/>
      </c>
      <c r="AE310" s="11" t="str">
        <f t="shared" si="35"/>
        <v/>
      </c>
      <c r="AF310" s="19" t="str">
        <f>UPPER(IF($W310="","",IF(COUNTIF($AF$20:$AF309,$W310)&lt;1,$W310,"")))</f>
        <v/>
      </c>
      <c r="AG310" s="31" t="str">
        <f t="shared" si="30"/>
        <v/>
      </c>
      <c r="AH310" s="134" t="str">
        <f t="shared" si="36"/>
        <v/>
      </c>
      <c r="AI310" s="5"/>
      <c r="AJ310" s="31"/>
    </row>
    <row r="311" spans="2:36" s="131" customFormat="1">
      <c r="B311" s="31" t="str">
        <f t="shared" si="31"/>
        <v/>
      </c>
      <c r="C311" s="130" t="str">
        <f t="shared" si="32"/>
        <v/>
      </c>
      <c r="D311" s="146"/>
      <c r="E311" s="31">
        <v>291</v>
      </c>
      <c r="F311" s="31" t="str">
        <f t="shared" si="33"/>
        <v/>
      </c>
      <c r="G311" s="5"/>
      <c r="H311" s="5"/>
      <c r="I311" s="5"/>
      <c r="J311" s="5"/>
      <c r="K311" s="4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6"/>
      <c r="Y311" s="6"/>
      <c r="Z311" s="26"/>
      <c r="AA311" s="5"/>
      <c r="AB311" s="5"/>
      <c r="AC311" s="5"/>
      <c r="AD311" s="133" t="str">
        <f t="shared" si="37"/>
        <v/>
      </c>
      <c r="AE311" s="11" t="str">
        <f t="shared" si="35"/>
        <v/>
      </c>
      <c r="AF311" s="19" t="str">
        <f>UPPER(IF($W311="","",IF(COUNTIF($AF$20:$AF310,$W311)&lt;1,$W311,"")))</f>
        <v/>
      </c>
      <c r="AG311" s="31" t="str">
        <f t="shared" si="30"/>
        <v/>
      </c>
      <c r="AH311" s="134" t="str">
        <f t="shared" si="36"/>
        <v/>
      </c>
      <c r="AI311" s="5"/>
      <c r="AJ311" s="31"/>
    </row>
    <row r="312" spans="2:36" s="131" customFormat="1" ht="13">
      <c r="B312" s="31" t="str">
        <f t="shared" si="31"/>
        <v/>
      </c>
      <c r="C312" s="130" t="str">
        <f t="shared" si="32"/>
        <v/>
      </c>
      <c r="D312" s="149"/>
      <c r="E312" s="31">
        <v>292</v>
      </c>
      <c r="F312" s="31" t="str">
        <f t="shared" si="33"/>
        <v/>
      </c>
      <c r="G312" s="5"/>
      <c r="H312" s="5"/>
      <c r="I312" s="5"/>
      <c r="J312" s="5"/>
      <c r="K312" s="4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6"/>
      <c r="Y312" s="5"/>
      <c r="Z312" s="26"/>
      <c r="AA312" s="5"/>
      <c r="AB312" s="5"/>
      <c r="AC312" s="5"/>
      <c r="AD312" s="133" t="str">
        <f t="shared" si="37"/>
        <v/>
      </c>
      <c r="AE312" s="11" t="str">
        <f t="shared" si="35"/>
        <v/>
      </c>
      <c r="AF312" s="19" t="str">
        <f>UPPER(IF($W312="","",IF(COUNTIF($AF$20:$AF311,$W312)&lt;1,$W312,"")))</f>
        <v/>
      </c>
      <c r="AG312" s="31" t="str">
        <f t="shared" si="30"/>
        <v/>
      </c>
      <c r="AH312" s="134" t="str">
        <f t="shared" si="36"/>
        <v/>
      </c>
      <c r="AI312" s="5"/>
      <c r="AJ312" s="31"/>
    </row>
    <row r="313" spans="2:36" s="131" customFormat="1" ht="13">
      <c r="B313" s="31" t="str">
        <f t="shared" si="31"/>
        <v/>
      </c>
      <c r="C313" s="130" t="str">
        <f t="shared" si="32"/>
        <v/>
      </c>
      <c r="D313" s="143"/>
      <c r="E313" s="31">
        <v>293</v>
      </c>
      <c r="F313" s="31" t="str">
        <f t="shared" si="33"/>
        <v/>
      </c>
      <c r="G313" s="5"/>
      <c r="H313" s="5"/>
      <c r="I313" s="5"/>
      <c r="J313" s="5"/>
      <c r="K313" s="4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6"/>
      <c r="Y313" s="5"/>
      <c r="Z313" s="5"/>
      <c r="AA313" s="5"/>
      <c r="AB313" s="5"/>
      <c r="AC313" s="5"/>
      <c r="AD313" s="133" t="str">
        <f t="shared" si="37"/>
        <v/>
      </c>
      <c r="AE313" s="11" t="str">
        <f t="shared" si="35"/>
        <v/>
      </c>
      <c r="AF313" s="19" t="str">
        <f>UPPER(IF($W313="","",IF(COUNTIF($AF$20:$AF312,$W313)&lt;1,$W313,"")))</f>
        <v/>
      </c>
      <c r="AG313" s="31" t="str">
        <f t="shared" si="30"/>
        <v/>
      </c>
      <c r="AH313" s="134" t="str">
        <f t="shared" si="36"/>
        <v/>
      </c>
      <c r="AI313" s="5"/>
      <c r="AJ313" s="31"/>
    </row>
    <row r="314" spans="2:36" s="131" customFormat="1" ht="13">
      <c r="B314" s="31" t="str">
        <f t="shared" si="31"/>
        <v/>
      </c>
      <c r="C314" s="130" t="str">
        <f t="shared" si="32"/>
        <v/>
      </c>
      <c r="D314" s="143"/>
      <c r="E314" s="31">
        <v>294</v>
      </c>
      <c r="F314" s="31" t="str">
        <f t="shared" si="33"/>
        <v/>
      </c>
      <c r="G314" s="5"/>
      <c r="H314" s="5"/>
      <c r="I314" s="5"/>
      <c r="J314" s="5"/>
      <c r="K314" s="4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6"/>
      <c r="Y314" s="5"/>
      <c r="Z314" s="26"/>
      <c r="AA314" s="5"/>
      <c r="AB314" s="5"/>
      <c r="AC314" s="5"/>
      <c r="AD314" s="133" t="str">
        <f t="shared" si="37"/>
        <v/>
      </c>
      <c r="AE314" s="11" t="str">
        <f t="shared" si="35"/>
        <v/>
      </c>
      <c r="AF314" s="19" t="str">
        <f>UPPER(IF($W314="","",IF(COUNTIF($AF$20:$AF313,$W314)&lt;1,$W314,"")))</f>
        <v/>
      </c>
      <c r="AG314" s="31" t="str">
        <f t="shared" si="30"/>
        <v/>
      </c>
      <c r="AH314" s="134" t="str">
        <f t="shared" si="36"/>
        <v/>
      </c>
      <c r="AI314" s="5"/>
      <c r="AJ314" s="31"/>
    </row>
    <row r="315" spans="2:36" s="131" customFormat="1" ht="13">
      <c r="B315" s="31" t="str">
        <f t="shared" si="31"/>
        <v/>
      </c>
      <c r="C315" s="130" t="str">
        <f t="shared" si="32"/>
        <v/>
      </c>
      <c r="D315" s="143"/>
      <c r="E315" s="31">
        <v>295</v>
      </c>
      <c r="F315" s="31" t="str">
        <f t="shared" si="33"/>
        <v/>
      </c>
      <c r="G315" s="5"/>
      <c r="H315" s="5"/>
      <c r="I315" s="5"/>
      <c r="J315" s="5"/>
      <c r="K315" s="4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6"/>
      <c r="Y315" s="5"/>
      <c r="Z315" s="26"/>
      <c r="AA315" s="5"/>
      <c r="AB315" s="5"/>
      <c r="AC315" s="5"/>
      <c r="AD315" s="133" t="str">
        <f t="shared" si="37"/>
        <v/>
      </c>
      <c r="AE315" s="11" t="str">
        <f t="shared" si="35"/>
        <v/>
      </c>
      <c r="AF315" s="19" t="str">
        <f>UPPER(IF($W315="","",IF(COUNTIF($AF$20:$AF314,$W315)&lt;1,$W315,"")))</f>
        <v/>
      </c>
      <c r="AG315" s="31" t="str">
        <f t="shared" si="30"/>
        <v/>
      </c>
      <c r="AH315" s="134" t="str">
        <f t="shared" si="36"/>
        <v/>
      </c>
      <c r="AI315" s="5"/>
      <c r="AJ315" s="31"/>
    </row>
    <row r="316" spans="2:36" s="131" customFormat="1" ht="13">
      <c r="B316" s="31" t="str">
        <f t="shared" si="31"/>
        <v/>
      </c>
      <c r="C316" s="130" t="str">
        <f t="shared" si="32"/>
        <v/>
      </c>
      <c r="D316" s="143"/>
      <c r="E316" s="31">
        <v>296</v>
      </c>
      <c r="F316" s="31" t="str">
        <f t="shared" si="33"/>
        <v/>
      </c>
      <c r="G316" s="5"/>
      <c r="H316" s="5"/>
      <c r="I316" s="5"/>
      <c r="J316" s="5"/>
      <c r="K316" s="4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6"/>
      <c r="Y316" s="5"/>
      <c r="Z316" s="26"/>
      <c r="AA316" s="5"/>
      <c r="AB316" s="5"/>
      <c r="AC316" s="5"/>
      <c r="AD316" s="133" t="str">
        <f t="shared" si="37"/>
        <v/>
      </c>
      <c r="AE316" s="11" t="str">
        <f t="shared" si="35"/>
        <v/>
      </c>
      <c r="AF316" s="19" t="str">
        <f>UPPER(IF($W316="","",IF(COUNTIF($AF$20:$AF315,$W316)&lt;1,$W316,"")))</f>
        <v/>
      </c>
      <c r="AG316" s="31" t="str">
        <f t="shared" si="30"/>
        <v/>
      </c>
      <c r="AH316" s="134" t="str">
        <f t="shared" si="36"/>
        <v/>
      </c>
      <c r="AI316" s="5"/>
      <c r="AJ316" s="31"/>
    </row>
    <row r="317" spans="2:36" s="131" customFormat="1" ht="13">
      <c r="B317" s="31" t="str">
        <f t="shared" si="31"/>
        <v/>
      </c>
      <c r="C317" s="130" t="str">
        <f t="shared" si="32"/>
        <v/>
      </c>
      <c r="D317" s="143"/>
      <c r="E317" s="31">
        <v>297</v>
      </c>
      <c r="F317" s="31" t="str">
        <f t="shared" si="33"/>
        <v/>
      </c>
      <c r="G317" s="5"/>
      <c r="H317" s="5"/>
      <c r="I317" s="5"/>
      <c r="J317" s="5"/>
      <c r="K317" s="4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6"/>
      <c r="Y317" s="5"/>
      <c r="Z317" s="26"/>
      <c r="AA317" s="5"/>
      <c r="AB317" s="5"/>
      <c r="AC317" s="5"/>
      <c r="AD317" s="133" t="str">
        <f t="shared" si="37"/>
        <v/>
      </c>
      <c r="AE317" s="11" t="str">
        <f t="shared" si="35"/>
        <v/>
      </c>
      <c r="AF317" s="19" t="str">
        <f>UPPER(IF($W317="","",IF(COUNTIF($AF$20:$AF316,$W317)&lt;1,$W317,"")))</f>
        <v/>
      </c>
      <c r="AG317" s="31" t="str">
        <f t="shared" si="30"/>
        <v/>
      </c>
      <c r="AH317" s="134" t="str">
        <f t="shared" si="36"/>
        <v/>
      </c>
      <c r="AI317" s="5"/>
      <c r="AJ317" s="31"/>
    </row>
    <row r="318" spans="2:36" s="131" customFormat="1" ht="13">
      <c r="B318" s="31" t="str">
        <f t="shared" si="31"/>
        <v/>
      </c>
      <c r="C318" s="130" t="str">
        <f t="shared" si="32"/>
        <v/>
      </c>
      <c r="D318" s="143"/>
      <c r="E318" s="31">
        <v>298</v>
      </c>
      <c r="F318" s="31" t="str">
        <f t="shared" si="33"/>
        <v/>
      </c>
      <c r="G318" s="5"/>
      <c r="H318" s="5"/>
      <c r="I318" s="5"/>
      <c r="J318" s="5"/>
      <c r="K318" s="4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6"/>
      <c r="Y318" s="5"/>
      <c r="Z318" s="26"/>
      <c r="AA318" s="5"/>
      <c r="AB318" s="5"/>
      <c r="AC318" s="5"/>
      <c r="AD318" s="133" t="str">
        <f t="shared" si="37"/>
        <v/>
      </c>
      <c r="AE318" s="11" t="str">
        <f t="shared" si="35"/>
        <v/>
      </c>
      <c r="AF318" s="19" t="str">
        <f>UPPER(IF($W318="","",IF(COUNTIF($AF$20:$AF317,$W318)&lt;1,$W318,"")))</f>
        <v/>
      </c>
      <c r="AG318" s="31" t="str">
        <f t="shared" si="30"/>
        <v/>
      </c>
      <c r="AH318" s="134" t="str">
        <f t="shared" si="36"/>
        <v/>
      </c>
      <c r="AI318" s="5"/>
      <c r="AJ318" s="31"/>
    </row>
    <row r="319" spans="2:36" s="131" customFormat="1" ht="13">
      <c r="B319" s="31" t="str">
        <f t="shared" si="31"/>
        <v/>
      </c>
      <c r="C319" s="130" t="str">
        <f t="shared" si="32"/>
        <v/>
      </c>
      <c r="D319" s="143"/>
      <c r="E319" s="31">
        <v>299</v>
      </c>
      <c r="F319" s="31" t="str">
        <f t="shared" si="33"/>
        <v/>
      </c>
      <c r="G319" s="5"/>
      <c r="H319" s="5"/>
      <c r="I319" s="5"/>
      <c r="J319" s="5"/>
      <c r="K319" s="4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6"/>
      <c r="Y319" s="5"/>
      <c r="Z319" s="26"/>
      <c r="AA319" s="5"/>
      <c r="AB319" s="5"/>
      <c r="AC319" s="5"/>
      <c r="AD319" s="133" t="str">
        <f t="shared" si="37"/>
        <v/>
      </c>
      <c r="AE319" s="11" t="str">
        <f t="shared" si="35"/>
        <v/>
      </c>
      <c r="AF319" s="19" t="str">
        <f>UPPER(IF($W319="","",IF(COUNTIF($AF$20:$AF318,$W319)&lt;1,$W319,"")))</f>
        <v/>
      </c>
      <c r="AG319" s="31" t="str">
        <f t="shared" si="30"/>
        <v/>
      </c>
      <c r="AH319" s="134" t="str">
        <f t="shared" si="36"/>
        <v/>
      </c>
      <c r="AI319" s="5"/>
      <c r="AJ319" s="31"/>
    </row>
    <row r="320" spans="2:36" s="131" customFormat="1" ht="13">
      <c r="B320" s="31" t="str">
        <f t="shared" si="31"/>
        <v/>
      </c>
      <c r="C320" s="130" t="str">
        <f t="shared" si="32"/>
        <v/>
      </c>
      <c r="D320" s="143"/>
      <c r="E320" s="31">
        <v>300</v>
      </c>
      <c r="F320" s="31" t="str">
        <f t="shared" si="33"/>
        <v/>
      </c>
      <c r="G320" s="5"/>
      <c r="H320" s="5"/>
      <c r="I320" s="5"/>
      <c r="J320" s="5"/>
      <c r="K320" s="4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6"/>
      <c r="Y320" s="5"/>
      <c r="Z320" s="26"/>
      <c r="AA320" s="5"/>
      <c r="AB320" s="5"/>
      <c r="AC320" s="5"/>
      <c r="AD320" s="133" t="str">
        <f t="shared" si="37"/>
        <v/>
      </c>
      <c r="AE320" s="11" t="str">
        <f t="shared" si="35"/>
        <v/>
      </c>
      <c r="AF320" s="19" t="str">
        <f>UPPER(IF($W320="","",IF(COUNTIF($AF$20:$AF319,$W320)&lt;1,$W320,"")))</f>
        <v/>
      </c>
      <c r="AG320" s="31" t="str">
        <f t="shared" si="30"/>
        <v/>
      </c>
      <c r="AH320" s="134" t="str">
        <f t="shared" si="36"/>
        <v/>
      </c>
      <c r="AI320" s="5"/>
      <c r="AJ320" s="31"/>
    </row>
    <row r="321" spans="2:36" s="131" customFormat="1" ht="13">
      <c r="B321" s="31" t="str">
        <f t="shared" si="31"/>
        <v/>
      </c>
      <c r="C321" s="130" t="str">
        <f t="shared" si="32"/>
        <v/>
      </c>
      <c r="D321" s="143"/>
      <c r="E321" s="31">
        <v>301</v>
      </c>
      <c r="F321" s="31" t="str">
        <f t="shared" si="33"/>
        <v/>
      </c>
      <c r="G321" s="5"/>
      <c r="H321" s="5"/>
      <c r="I321" s="5"/>
      <c r="J321" s="5"/>
      <c r="K321" s="4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6"/>
      <c r="Y321" s="5"/>
      <c r="Z321" s="26"/>
      <c r="AA321" s="5"/>
      <c r="AB321" s="5"/>
      <c r="AC321" s="5"/>
      <c r="AD321" s="133" t="str">
        <f t="shared" si="37"/>
        <v/>
      </c>
      <c r="AE321" s="11" t="str">
        <f t="shared" si="35"/>
        <v/>
      </c>
      <c r="AF321" s="19" t="str">
        <f>UPPER(IF($W321="","",IF(COUNTIF($AF$20:$AF320,$W321)&lt;1,$W321,"")))</f>
        <v/>
      </c>
      <c r="AG321" s="31" t="str">
        <f t="shared" si="30"/>
        <v/>
      </c>
      <c r="AH321" s="134" t="str">
        <f t="shared" si="36"/>
        <v/>
      </c>
      <c r="AI321" s="5"/>
      <c r="AJ321" s="31"/>
    </row>
    <row r="322" spans="2:36" s="131" customFormat="1" ht="13">
      <c r="B322" s="31" t="str">
        <f t="shared" si="31"/>
        <v/>
      </c>
      <c r="C322" s="130" t="str">
        <f t="shared" si="32"/>
        <v/>
      </c>
      <c r="D322" s="143"/>
      <c r="E322" s="31">
        <v>302</v>
      </c>
      <c r="F322" s="31" t="str">
        <f t="shared" si="33"/>
        <v/>
      </c>
      <c r="G322" s="5"/>
      <c r="H322" s="5"/>
      <c r="I322" s="5"/>
      <c r="J322" s="5"/>
      <c r="K322" s="4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6"/>
      <c r="Y322" s="5"/>
      <c r="Z322" s="26"/>
      <c r="AA322" s="5"/>
      <c r="AB322" s="5"/>
      <c r="AC322" s="5"/>
      <c r="AD322" s="133" t="str">
        <f t="shared" si="37"/>
        <v/>
      </c>
      <c r="AE322" s="11" t="str">
        <f t="shared" si="35"/>
        <v/>
      </c>
      <c r="AF322" s="19" t="str">
        <f>UPPER(IF($W322="","",IF(COUNTIF($AF$20:$AF321,$W322)&lt;1,$W322,"")))</f>
        <v/>
      </c>
      <c r="AG322" s="31" t="str">
        <f t="shared" si="30"/>
        <v/>
      </c>
      <c r="AH322" s="134" t="str">
        <f t="shared" si="36"/>
        <v/>
      </c>
      <c r="AI322" s="5"/>
      <c r="AJ322" s="31"/>
    </row>
    <row r="323" spans="2:36" s="131" customFormat="1" ht="13">
      <c r="B323" s="31" t="str">
        <f t="shared" si="31"/>
        <v/>
      </c>
      <c r="C323" s="130" t="str">
        <f t="shared" si="32"/>
        <v/>
      </c>
      <c r="D323" s="143"/>
      <c r="E323" s="31">
        <v>303</v>
      </c>
      <c r="F323" s="31" t="str">
        <f t="shared" si="33"/>
        <v/>
      </c>
      <c r="G323" s="5"/>
      <c r="H323" s="5"/>
      <c r="I323" s="5"/>
      <c r="J323" s="5"/>
      <c r="K323" s="4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6"/>
      <c r="Y323" s="5"/>
      <c r="Z323" s="26"/>
      <c r="AA323" s="5"/>
      <c r="AB323" s="5"/>
      <c r="AC323" s="5"/>
      <c r="AD323" s="133" t="str">
        <f t="shared" si="37"/>
        <v/>
      </c>
      <c r="AE323" s="11" t="str">
        <f t="shared" si="35"/>
        <v/>
      </c>
      <c r="AF323" s="19" t="str">
        <f>UPPER(IF($W323="","",IF(COUNTIF($AF$20:$AF322,$W323)&lt;1,$W323,"")))</f>
        <v/>
      </c>
      <c r="AG323" s="31" t="str">
        <f t="shared" si="30"/>
        <v/>
      </c>
      <c r="AH323" s="134" t="str">
        <f t="shared" si="36"/>
        <v/>
      </c>
      <c r="AI323" s="5"/>
      <c r="AJ323" s="31"/>
    </row>
    <row r="324" spans="2:36" s="131" customFormat="1" ht="13">
      <c r="B324" s="31" t="str">
        <f t="shared" si="31"/>
        <v/>
      </c>
      <c r="C324" s="130" t="str">
        <f t="shared" si="32"/>
        <v/>
      </c>
      <c r="D324" s="143"/>
      <c r="E324" s="31">
        <v>304</v>
      </c>
      <c r="F324" s="31" t="str">
        <f t="shared" si="33"/>
        <v/>
      </c>
      <c r="G324" s="5"/>
      <c r="H324" s="5"/>
      <c r="I324" s="5"/>
      <c r="J324" s="5"/>
      <c r="K324" s="4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6"/>
      <c r="Y324" s="5"/>
      <c r="Z324" s="26"/>
      <c r="AA324" s="5"/>
      <c r="AB324" s="5"/>
      <c r="AC324" s="5"/>
      <c r="AD324" s="133" t="str">
        <f t="shared" si="37"/>
        <v/>
      </c>
      <c r="AE324" s="11" t="str">
        <f t="shared" si="35"/>
        <v/>
      </c>
      <c r="AF324" s="19" t="str">
        <f>UPPER(IF($W324="","",IF(COUNTIF($AF$20:$AF323,$W324)&lt;1,$W324,"")))</f>
        <v/>
      </c>
      <c r="AG324" s="31" t="str">
        <f t="shared" si="30"/>
        <v/>
      </c>
      <c r="AH324" s="134" t="str">
        <f t="shared" si="36"/>
        <v/>
      </c>
      <c r="AI324" s="5"/>
      <c r="AJ324" s="31"/>
    </row>
    <row r="325" spans="2:36" s="131" customFormat="1" ht="13" customHeight="1">
      <c r="B325" s="31" t="str">
        <f t="shared" si="31"/>
        <v/>
      </c>
      <c r="C325" s="130" t="str">
        <f t="shared" si="32"/>
        <v/>
      </c>
      <c r="D325" s="143"/>
      <c r="E325" s="31">
        <v>305</v>
      </c>
      <c r="F325" s="31" t="str">
        <f t="shared" si="33"/>
        <v/>
      </c>
      <c r="G325" s="5"/>
      <c r="H325" s="5"/>
      <c r="I325" s="5"/>
      <c r="J325" s="5"/>
      <c r="K325" s="4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6"/>
      <c r="Y325" s="5"/>
      <c r="Z325" s="26"/>
      <c r="AA325" s="5"/>
      <c r="AB325" s="5"/>
      <c r="AC325" s="5"/>
      <c r="AD325" s="133" t="str">
        <f t="shared" si="37"/>
        <v/>
      </c>
      <c r="AE325" s="11" t="str">
        <f t="shared" si="35"/>
        <v/>
      </c>
      <c r="AF325" s="19" t="str">
        <f>UPPER(IF($W325="","",IF(COUNTIF($AF$20:$AF324,$W325)&lt;1,$W325,"")))</f>
        <v/>
      </c>
      <c r="AG325" s="31" t="str">
        <f t="shared" ref="AG325:AG388" si="38">IF(W325="","",IF(COUNTIF(W$21:W$1021,$W325)&lt;4,"每隊最少4人",IF(COUNTIF(W$21:W$1021,W325)&gt;6,"每隊最多6人",COUNTIF(W$21:W$1021,W325))))</f>
        <v/>
      </c>
      <c r="AH325" s="134" t="str">
        <f t="shared" si="36"/>
        <v/>
      </c>
      <c r="AI325" s="5"/>
      <c r="AJ325" s="31"/>
    </row>
    <row r="326" spans="2:36" s="131" customFormat="1" ht="13" customHeight="1">
      <c r="B326" s="31" t="str">
        <f t="shared" si="31"/>
        <v/>
      </c>
      <c r="C326" s="130" t="str">
        <f t="shared" si="32"/>
        <v/>
      </c>
      <c r="D326" s="132"/>
      <c r="E326" s="31">
        <v>306</v>
      </c>
      <c r="F326" s="31" t="str">
        <f t="shared" si="33"/>
        <v/>
      </c>
      <c r="G326" s="5"/>
      <c r="H326" s="5"/>
      <c r="I326" s="5"/>
      <c r="J326" s="5"/>
      <c r="K326" s="4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6"/>
      <c r="Y326" s="5"/>
      <c r="Z326" s="26"/>
      <c r="AA326" s="5"/>
      <c r="AB326" s="5"/>
      <c r="AC326" s="5"/>
      <c r="AD326" s="133" t="str">
        <f t="shared" si="37"/>
        <v/>
      </c>
      <c r="AE326" s="11" t="str">
        <f t="shared" si="35"/>
        <v/>
      </c>
      <c r="AF326" s="19" t="str">
        <f>UPPER(IF($W326="","",IF(COUNTIF($AF$20:$AF325,$W326)&lt;1,$W326,"")))</f>
        <v/>
      </c>
      <c r="AG326" s="31" t="str">
        <f t="shared" si="38"/>
        <v/>
      </c>
      <c r="AH326" s="134" t="str">
        <f t="shared" si="36"/>
        <v/>
      </c>
      <c r="AI326" s="5"/>
      <c r="AJ326" s="31"/>
    </row>
    <row r="327" spans="2:36" s="131" customFormat="1" ht="13">
      <c r="B327" s="31" t="str">
        <f t="shared" si="31"/>
        <v/>
      </c>
      <c r="C327" s="130" t="str">
        <f t="shared" si="32"/>
        <v/>
      </c>
      <c r="D327" s="143"/>
      <c r="E327" s="31">
        <v>307</v>
      </c>
      <c r="F327" s="31" t="str">
        <f t="shared" si="33"/>
        <v/>
      </c>
      <c r="G327" s="5"/>
      <c r="H327" s="5"/>
      <c r="I327" s="5"/>
      <c r="J327" s="5"/>
      <c r="K327" s="4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6"/>
      <c r="Y327" s="5"/>
      <c r="Z327" s="26"/>
      <c r="AA327" s="5"/>
      <c r="AB327" s="5"/>
      <c r="AC327" s="5"/>
      <c r="AD327" s="133" t="str">
        <f t="shared" si="37"/>
        <v/>
      </c>
      <c r="AE327" s="11" t="str">
        <f t="shared" si="35"/>
        <v/>
      </c>
      <c r="AF327" s="19" t="str">
        <f>UPPER(IF($W327="","",IF(COUNTIF($AF$20:$AF326,$W327)&lt;1,$W327,"")))</f>
        <v/>
      </c>
      <c r="AG327" s="31" t="str">
        <f t="shared" si="38"/>
        <v/>
      </c>
      <c r="AH327" s="134" t="str">
        <f t="shared" si="36"/>
        <v/>
      </c>
      <c r="AI327" s="5"/>
      <c r="AJ327" s="31"/>
    </row>
    <row r="328" spans="2:36" s="131" customFormat="1" ht="13">
      <c r="B328" s="31" t="str">
        <f t="shared" si="31"/>
        <v/>
      </c>
      <c r="C328" s="130" t="str">
        <f t="shared" si="32"/>
        <v/>
      </c>
      <c r="D328" s="143"/>
      <c r="E328" s="31">
        <v>308</v>
      </c>
      <c r="F328" s="31" t="str">
        <f t="shared" si="33"/>
        <v/>
      </c>
      <c r="G328" s="5"/>
      <c r="H328" s="5"/>
      <c r="I328" s="5"/>
      <c r="J328" s="5"/>
      <c r="K328" s="4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6"/>
      <c r="Y328" s="5"/>
      <c r="Z328" s="26"/>
      <c r="AA328" s="5"/>
      <c r="AB328" s="5"/>
      <c r="AC328" s="5"/>
      <c r="AD328" s="133" t="str">
        <f t="shared" si="37"/>
        <v/>
      </c>
      <c r="AE328" s="11" t="str">
        <f t="shared" si="35"/>
        <v/>
      </c>
      <c r="AF328" s="19" t="str">
        <f>UPPER(IF($W328="","",IF(COUNTIF($AF$20:$AF327,$W328)&lt;1,$W328,"")))</f>
        <v/>
      </c>
      <c r="AG328" s="31" t="str">
        <f t="shared" si="38"/>
        <v/>
      </c>
      <c r="AH328" s="134" t="str">
        <f t="shared" si="36"/>
        <v/>
      </c>
      <c r="AI328" s="5"/>
      <c r="AJ328" s="31"/>
    </row>
    <row r="329" spans="2:36" s="131" customFormat="1" ht="13">
      <c r="B329" s="31" t="str">
        <f t="shared" si="31"/>
        <v/>
      </c>
      <c r="C329" s="130" t="str">
        <f t="shared" si="32"/>
        <v/>
      </c>
      <c r="D329" s="143"/>
      <c r="E329" s="31">
        <v>309</v>
      </c>
      <c r="F329" s="31" t="str">
        <f t="shared" si="33"/>
        <v/>
      </c>
      <c r="G329" s="5"/>
      <c r="H329" s="5"/>
      <c r="I329" s="5"/>
      <c r="J329" s="5"/>
      <c r="K329" s="4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6"/>
      <c r="Y329" s="5"/>
      <c r="Z329" s="26"/>
      <c r="AA329" s="5"/>
      <c r="AB329" s="5"/>
      <c r="AC329" s="5"/>
      <c r="AD329" s="133" t="str">
        <f t="shared" si="37"/>
        <v/>
      </c>
      <c r="AE329" s="11" t="str">
        <f t="shared" si="35"/>
        <v/>
      </c>
      <c r="AF329" s="19" t="str">
        <f>UPPER(IF($W329="","",IF(COUNTIF($AF$20:$AF328,$W329)&lt;1,$W329,"")))</f>
        <v/>
      </c>
      <c r="AG329" s="31" t="str">
        <f t="shared" si="38"/>
        <v/>
      </c>
      <c r="AH329" s="134" t="str">
        <f t="shared" si="36"/>
        <v/>
      </c>
      <c r="AI329" s="5"/>
      <c r="AJ329" s="31"/>
    </row>
    <row r="330" spans="2:36" s="131" customFormat="1" ht="13">
      <c r="B330" s="31" t="str">
        <f t="shared" si="31"/>
        <v/>
      </c>
      <c r="C330" s="130" t="str">
        <f t="shared" si="32"/>
        <v/>
      </c>
      <c r="D330" s="143"/>
      <c r="E330" s="31">
        <v>310</v>
      </c>
      <c r="F330" s="31" t="str">
        <f t="shared" si="33"/>
        <v/>
      </c>
      <c r="G330" s="5"/>
      <c r="H330" s="5"/>
      <c r="I330" s="5"/>
      <c r="J330" s="5"/>
      <c r="K330" s="4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6"/>
      <c r="Y330" s="5"/>
      <c r="Z330" s="26"/>
      <c r="AA330" s="5"/>
      <c r="AB330" s="5"/>
      <c r="AC330" s="5"/>
      <c r="AD330" s="133" t="str">
        <f t="shared" si="37"/>
        <v/>
      </c>
      <c r="AE330" s="11" t="str">
        <f t="shared" si="35"/>
        <v/>
      </c>
      <c r="AF330" s="19" t="str">
        <f>UPPER(IF($W330="","",IF(COUNTIF($AF$20:$AF329,$W330)&lt;1,$W330,"")))</f>
        <v/>
      </c>
      <c r="AG330" s="31" t="str">
        <f t="shared" si="38"/>
        <v/>
      </c>
      <c r="AH330" s="134" t="str">
        <f t="shared" si="36"/>
        <v/>
      </c>
      <c r="AI330" s="5"/>
      <c r="AJ330" s="31"/>
    </row>
    <row r="331" spans="2:36" s="131" customFormat="1" ht="13">
      <c r="B331" s="31" t="str">
        <f t="shared" si="31"/>
        <v/>
      </c>
      <c r="C331" s="130" t="str">
        <f t="shared" si="32"/>
        <v/>
      </c>
      <c r="D331" s="143"/>
      <c r="E331" s="31">
        <v>311</v>
      </c>
      <c r="F331" s="31" t="str">
        <f t="shared" si="33"/>
        <v/>
      </c>
      <c r="G331" s="5"/>
      <c r="H331" s="5"/>
      <c r="I331" s="5"/>
      <c r="J331" s="5"/>
      <c r="K331" s="4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6"/>
      <c r="Y331" s="5"/>
      <c r="Z331" s="26"/>
      <c r="AA331" s="5"/>
      <c r="AB331" s="5"/>
      <c r="AC331" s="5"/>
      <c r="AD331" s="133" t="str">
        <f t="shared" si="37"/>
        <v/>
      </c>
      <c r="AE331" s="11" t="str">
        <f t="shared" si="35"/>
        <v/>
      </c>
      <c r="AF331" s="19" t="str">
        <f>UPPER(IF($W331="","",IF(COUNTIF($AF$20:$AF330,$W331)&lt;1,$W331,"")))</f>
        <v/>
      </c>
      <c r="AG331" s="31" t="str">
        <f t="shared" si="38"/>
        <v/>
      </c>
      <c r="AH331" s="134" t="str">
        <f t="shared" si="36"/>
        <v/>
      </c>
      <c r="AI331" s="5"/>
      <c r="AJ331" s="31"/>
    </row>
    <row r="332" spans="2:36" s="131" customFormat="1" ht="13">
      <c r="B332" s="31" t="str">
        <f t="shared" si="31"/>
        <v/>
      </c>
      <c r="C332" s="130" t="str">
        <f t="shared" si="32"/>
        <v/>
      </c>
      <c r="D332" s="143"/>
      <c r="E332" s="31">
        <v>312</v>
      </c>
      <c r="F332" s="31" t="str">
        <f t="shared" si="33"/>
        <v/>
      </c>
      <c r="G332" s="5"/>
      <c r="H332" s="5"/>
      <c r="I332" s="5"/>
      <c r="J332" s="5"/>
      <c r="K332" s="4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6"/>
      <c r="Y332" s="5"/>
      <c r="Z332" s="26"/>
      <c r="AA332" s="5"/>
      <c r="AB332" s="5"/>
      <c r="AC332" s="5"/>
      <c r="AD332" s="133" t="str">
        <f t="shared" si="37"/>
        <v/>
      </c>
      <c r="AE332" s="11" t="str">
        <f t="shared" si="35"/>
        <v/>
      </c>
      <c r="AF332" s="19" t="str">
        <f>UPPER(IF($W332="","",IF(COUNTIF($AF$20:$AF331,$W332)&lt;1,$W332,"")))</f>
        <v/>
      </c>
      <c r="AG332" s="31" t="str">
        <f t="shared" si="38"/>
        <v/>
      </c>
      <c r="AH332" s="134" t="str">
        <f t="shared" si="36"/>
        <v/>
      </c>
      <c r="AI332" s="5"/>
      <c r="AJ332" s="31"/>
    </row>
    <row r="333" spans="2:36" s="131" customFormat="1" ht="13">
      <c r="B333" s="31" t="str">
        <f t="shared" si="31"/>
        <v/>
      </c>
      <c r="C333" s="130" t="str">
        <f t="shared" si="32"/>
        <v/>
      </c>
      <c r="D333" s="143"/>
      <c r="E333" s="31">
        <v>313</v>
      </c>
      <c r="F333" s="31" t="str">
        <f t="shared" si="33"/>
        <v/>
      </c>
      <c r="G333" s="5"/>
      <c r="H333" s="5"/>
      <c r="I333" s="5"/>
      <c r="J333" s="5"/>
      <c r="K333" s="4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6"/>
      <c r="Y333" s="5"/>
      <c r="Z333" s="26"/>
      <c r="AA333" s="5"/>
      <c r="AB333" s="5"/>
      <c r="AC333" s="5"/>
      <c r="AD333" s="133" t="str">
        <f t="shared" si="37"/>
        <v/>
      </c>
      <c r="AE333" s="11" t="str">
        <f t="shared" si="35"/>
        <v/>
      </c>
      <c r="AF333" s="19" t="str">
        <f>UPPER(IF($W333="","",IF(COUNTIF($AF$20:$AF332,$W333)&lt;1,$W333,"")))</f>
        <v/>
      </c>
      <c r="AG333" s="31" t="str">
        <f t="shared" si="38"/>
        <v/>
      </c>
      <c r="AH333" s="134" t="str">
        <f t="shared" si="36"/>
        <v/>
      </c>
      <c r="AI333" s="5"/>
      <c r="AJ333" s="31"/>
    </row>
    <row r="334" spans="2:36" s="131" customFormat="1" ht="13">
      <c r="B334" s="31" t="str">
        <f t="shared" si="31"/>
        <v/>
      </c>
      <c r="C334" s="130" t="str">
        <f t="shared" si="32"/>
        <v/>
      </c>
      <c r="D334" s="132"/>
      <c r="E334" s="31">
        <v>314</v>
      </c>
      <c r="F334" s="31" t="str">
        <f t="shared" si="33"/>
        <v/>
      </c>
      <c r="G334" s="5"/>
      <c r="H334" s="5"/>
      <c r="I334" s="5"/>
      <c r="J334" s="5"/>
      <c r="K334" s="4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6"/>
      <c r="Y334" s="5"/>
      <c r="Z334" s="26"/>
      <c r="AA334" s="5"/>
      <c r="AB334" s="5"/>
      <c r="AC334" s="5"/>
      <c r="AD334" s="133" t="str">
        <f t="shared" si="37"/>
        <v/>
      </c>
      <c r="AE334" s="11" t="str">
        <f t="shared" si="35"/>
        <v/>
      </c>
      <c r="AF334" s="19" t="str">
        <f>UPPER(IF($W334="","",IF(COUNTIF($AF$20:$AF333,$W334)&lt;1,$W334,"")))</f>
        <v/>
      </c>
      <c r="AG334" s="31" t="str">
        <f t="shared" si="38"/>
        <v/>
      </c>
      <c r="AH334" s="134" t="str">
        <f t="shared" si="36"/>
        <v/>
      </c>
      <c r="AI334" s="5"/>
      <c r="AJ334" s="31"/>
    </row>
    <row r="335" spans="2:36" s="131" customFormat="1" ht="13">
      <c r="B335" s="31" t="str">
        <f t="shared" si="31"/>
        <v/>
      </c>
      <c r="C335" s="130" t="str">
        <f t="shared" si="32"/>
        <v/>
      </c>
      <c r="D335" s="143"/>
      <c r="E335" s="31">
        <v>315</v>
      </c>
      <c r="F335" s="31" t="str">
        <f t="shared" si="33"/>
        <v/>
      </c>
      <c r="G335" s="5"/>
      <c r="H335" s="5"/>
      <c r="I335" s="5"/>
      <c r="J335" s="5"/>
      <c r="K335" s="4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6"/>
      <c r="Y335" s="5"/>
      <c r="Z335" s="26"/>
      <c r="AA335" s="5"/>
      <c r="AB335" s="5"/>
      <c r="AC335" s="5"/>
      <c r="AD335" s="133" t="str">
        <f t="shared" si="37"/>
        <v/>
      </c>
      <c r="AE335" s="11" t="str">
        <f t="shared" si="35"/>
        <v/>
      </c>
      <c r="AF335" s="19" t="str">
        <f>UPPER(IF($W335="","",IF(COUNTIF($AF$20:$AF334,$W335)&lt;1,$W335,"")))</f>
        <v/>
      </c>
      <c r="AG335" s="31" t="str">
        <f t="shared" si="38"/>
        <v/>
      </c>
      <c r="AH335" s="134" t="str">
        <f t="shared" si="36"/>
        <v/>
      </c>
      <c r="AI335" s="5"/>
      <c r="AJ335" s="31"/>
    </row>
    <row r="336" spans="2:36" s="131" customFormat="1" ht="13">
      <c r="B336" s="31" t="str">
        <f t="shared" si="31"/>
        <v/>
      </c>
      <c r="C336" s="130" t="str">
        <f t="shared" si="32"/>
        <v/>
      </c>
      <c r="D336" s="143"/>
      <c r="E336" s="31">
        <v>316</v>
      </c>
      <c r="F336" s="31" t="str">
        <f t="shared" si="33"/>
        <v/>
      </c>
      <c r="G336" s="5"/>
      <c r="H336" s="5"/>
      <c r="I336" s="5"/>
      <c r="J336" s="5"/>
      <c r="K336" s="4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6"/>
      <c r="Y336" s="5"/>
      <c r="Z336" s="26"/>
      <c r="AA336" s="5"/>
      <c r="AB336" s="5"/>
      <c r="AC336" s="5"/>
      <c r="AD336" s="133" t="str">
        <f t="shared" si="37"/>
        <v/>
      </c>
      <c r="AE336" s="11" t="str">
        <f t="shared" si="35"/>
        <v/>
      </c>
      <c r="AF336" s="19" t="str">
        <f>UPPER(IF($W336="","",IF(COUNTIF($AF$20:$AF335,$W336)&lt;1,$W336,"")))</f>
        <v/>
      </c>
      <c r="AG336" s="31" t="str">
        <f t="shared" si="38"/>
        <v/>
      </c>
      <c r="AH336" s="134" t="str">
        <f t="shared" si="36"/>
        <v/>
      </c>
      <c r="AI336" s="5"/>
      <c r="AJ336" s="31"/>
    </row>
    <row r="337" spans="2:36" s="131" customFormat="1" ht="13">
      <c r="B337" s="31" t="str">
        <f t="shared" si="31"/>
        <v/>
      </c>
      <c r="C337" s="130" t="str">
        <f t="shared" si="32"/>
        <v/>
      </c>
      <c r="D337" s="143"/>
      <c r="E337" s="31">
        <v>317</v>
      </c>
      <c r="F337" s="31" t="str">
        <f t="shared" si="33"/>
        <v/>
      </c>
      <c r="G337" s="5"/>
      <c r="H337" s="5"/>
      <c r="I337" s="5"/>
      <c r="J337" s="5"/>
      <c r="K337" s="4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6"/>
      <c r="Y337" s="5"/>
      <c r="Z337" s="26"/>
      <c r="AA337" s="5"/>
      <c r="AB337" s="5"/>
      <c r="AC337" s="5"/>
      <c r="AD337" s="133" t="str">
        <f t="shared" si="37"/>
        <v/>
      </c>
      <c r="AE337" s="11" t="str">
        <f t="shared" si="35"/>
        <v/>
      </c>
      <c r="AF337" s="19" t="str">
        <f>UPPER(IF($W337="","",IF(COUNTIF($AF$20:$AF336,$W337)&lt;1,$W337,"")))</f>
        <v/>
      </c>
      <c r="AG337" s="31" t="str">
        <f t="shared" si="38"/>
        <v/>
      </c>
      <c r="AH337" s="134" t="str">
        <f t="shared" si="36"/>
        <v/>
      </c>
      <c r="AI337" s="5"/>
      <c r="AJ337" s="31"/>
    </row>
    <row r="338" spans="2:36" s="131" customFormat="1" ht="13">
      <c r="B338" s="31" t="str">
        <f t="shared" si="31"/>
        <v/>
      </c>
      <c r="C338" s="130" t="str">
        <f t="shared" si="32"/>
        <v/>
      </c>
      <c r="D338" s="132"/>
      <c r="E338" s="31">
        <v>318</v>
      </c>
      <c r="F338" s="31" t="str">
        <f t="shared" si="33"/>
        <v/>
      </c>
      <c r="G338" s="5"/>
      <c r="H338" s="5"/>
      <c r="I338" s="5"/>
      <c r="J338" s="5"/>
      <c r="K338" s="4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6"/>
      <c r="Y338" s="5"/>
      <c r="Z338" s="26"/>
      <c r="AA338" s="5"/>
      <c r="AB338" s="5"/>
      <c r="AC338" s="5"/>
      <c r="AD338" s="133" t="str">
        <f t="shared" si="37"/>
        <v/>
      </c>
      <c r="AE338" s="11" t="str">
        <f t="shared" si="35"/>
        <v/>
      </c>
      <c r="AF338" s="19" t="str">
        <f>UPPER(IF($W338="","",IF(COUNTIF($AF$20:$AF337,$W338)&lt;1,$W338,"")))</f>
        <v/>
      </c>
      <c r="AG338" s="31" t="str">
        <f t="shared" si="38"/>
        <v/>
      </c>
      <c r="AH338" s="134" t="str">
        <f t="shared" si="36"/>
        <v/>
      </c>
      <c r="AI338" s="5"/>
      <c r="AJ338" s="31"/>
    </row>
    <row r="339" spans="2:36" s="131" customFormat="1" ht="13">
      <c r="B339" s="31" t="str">
        <f t="shared" si="31"/>
        <v/>
      </c>
      <c r="C339" s="130" t="str">
        <f t="shared" si="32"/>
        <v/>
      </c>
      <c r="D339" s="143"/>
      <c r="E339" s="31">
        <v>319</v>
      </c>
      <c r="F339" s="31" t="str">
        <f t="shared" si="33"/>
        <v/>
      </c>
      <c r="G339" s="5"/>
      <c r="H339" s="5"/>
      <c r="I339" s="5"/>
      <c r="J339" s="5"/>
      <c r="K339" s="4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6"/>
      <c r="Y339" s="5"/>
      <c r="Z339" s="26"/>
      <c r="AA339" s="5"/>
      <c r="AB339" s="5"/>
      <c r="AC339" s="5"/>
      <c r="AD339" s="133" t="str">
        <f t="shared" si="37"/>
        <v/>
      </c>
      <c r="AE339" s="11" t="str">
        <f t="shared" si="35"/>
        <v/>
      </c>
      <c r="AF339" s="19" t="str">
        <f>UPPER(IF($W339="","",IF(COUNTIF($AF$20:$AF338,$W339)&lt;1,$W339,"")))</f>
        <v/>
      </c>
      <c r="AG339" s="31" t="str">
        <f t="shared" si="38"/>
        <v/>
      </c>
      <c r="AH339" s="134" t="str">
        <f t="shared" si="36"/>
        <v/>
      </c>
      <c r="AI339" s="5"/>
      <c r="AJ339" s="31"/>
    </row>
    <row r="340" spans="2:36" s="131" customFormat="1" ht="13">
      <c r="B340" s="31" t="str">
        <f t="shared" si="31"/>
        <v/>
      </c>
      <c r="C340" s="130" t="str">
        <f t="shared" si="32"/>
        <v/>
      </c>
      <c r="D340" s="132"/>
      <c r="E340" s="31">
        <v>320</v>
      </c>
      <c r="F340" s="31" t="str">
        <f t="shared" si="33"/>
        <v/>
      </c>
      <c r="G340" s="5"/>
      <c r="H340" s="5"/>
      <c r="I340" s="5"/>
      <c r="J340" s="5"/>
      <c r="K340" s="4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6"/>
      <c r="Y340" s="5"/>
      <c r="Z340" s="26"/>
      <c r="AA340" s="5"/>
      <c r="AB340" s="5"/>
      <c r="AC340" s="5"/>
      <c r="AD340" s="133" t="str">
        <f t="shared" si="37"/>
        <v/>
      </c>
      <c r="AE340" s="11" t="str">
        <f t="shared" si="35"/>
        <v/>
      </c>
      <c r="AF340" s="19" t="str">
        <f>UPPER(IF($W340="","",IF(COUNTIF($AF$20:$AF339,$W340)&lt;1,$W340,"")))</f>
        <v/>
      </c>
      <c r="AG340" s="31" t="str">
        <f t="shared" si="38"/>
        <v/>
      </c>
      <c r="AH340" s="134" t="str">
        <f t="shared" si="36"/>
        <v/>
      </c>
      <c r="AI340" s="5"/>
      <c r="AJ340" s="31"/>
    </row>
    <row r="341" spans="2:36" s="131" customFormat="1" ht="13">
      <c r="B341" s="31" t="str">
        <f t="shared" ref="B341:B404" si="39">F341</f>
        <v/>
      </c>
      <c r="C341" s="130" t="str">
        <f t="shared" ref="C341:C404" si="40">IF(H341="","",IF(D341="","X",B341&amp;TEXT(D341,"000")))</f>
        <v/>
      </c>
      <c r="D341" s="143"/>
      <c r="E341" s="31">
        <v>321</v>
      </c>
      <c r="F341" s="31" t="str">
        <f t="shared" ref="F341:F404" si="41">IF($I341="M",VLOOKUP($J341,$E$4:$G$9,2,0),IF(I341="F",VLOOKUP($J341,$E$4:$G$9,3,0),IF($I341="","")))</f>
        <v/>
      </c>
      <c r="G341" s="5"/>
      <c r="H341" s="5"/>
      <c r="I341" s="5"/>
      <c r="J341" s="5"/>
      <c r="K341" s="4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6"/>
      <c r="Y341" s="5"/>
      <c r="Z341" s="26"/>
      <c r="AA341" s="5"/>
      <c r="AB341" s="5"/>
      <c r="AC341" s="5"/>
      <c r="AD341" s="133" t="str">
        <f t="shared" si="37"/>
        <v/>
      </c>
      <c r="AE341" s="11" t="str">
        <f t="shared" ref="AE341:AE404" si="42">IF(AF341="","",$AE$17)</f>
        <v/>
      </c>
      <c r="AF341" s="19" t="str">
        <f>UPPER(IF($W341="","",IF(COUNTIF($AF$20:$AF340,$W341)&lt;1,$W341,"")))</f>
        <v/>
      </c>
      <c r="AG341" s="31" t="str">
        <f t="shared" si="38"/>
        <v/>
      </c>
      <c r="AH341" s="134" t="str">
        <f t="shared" si="36"/>
        <v/>
      </c>
      <c r="AI341" s="5"/>
      <c r="AJ341" s="31"/>
    </row>
    <row r="342" spans="2:36" s="131" customFormat="1" ht="13">
      <c r="B342" s="31" t="str">
        <f t="shared" si="39"/>
        <v/>
      </c>
      <c r="C342" s="130" t="str">
        <f t="shared" si="40"/>
        <v/>
      </c>
      <c r="D342" s="143"/>
      <c r="E342" s="31">
        <v>322</v>
      </c>
      <c r="F342" s="31" t="str">
        <f t="shared" si="41"/>
        <v/>
      </c>
      <c r="G342" s="5"/>
      <c r="H342" s="5"/>
      <c r="I342" s="5"/>
      <c r="J342" s="5"/>
      <c r="K342" s="4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6"/>
      <c r="Y342" s="5"/>
      <c r="Z342" s="26"/>
      <c r="AA342" s="5"/>
      <c r="AB342" s="5"/>
      <c r="AC342" s="5"/>
      <c r="AD342" s="133" t="str">
        <f t="shared" si="37"/>
        <v/>
      </c>
      <c r="AE342" s="11" t="str">
        <f t="shared" si="42"/>
        <v/>
      </c>
      <c r="AF342" s="19" t="str">
        <f>UPPER(IF($W342="","",IF(COUNTIF($AF$20:$AF341,$W342)&lt;1,$W342,"")))</f>
        <v/>
      </c>
      <c r="AG342" s="31" t="str">
        <f t="shared" si="38"/>
        <v/>
      </c>
      <c r="AH342" s="134" t="str">
        <f t="shared" ref="AH342:AH405" si="43">IF(F342="","",IF(X342="",SUM(AD342:AE342)+AJ356,SUM(AD342:AE342)+AJ356+$X$20))</f>
        <v/>
      </c>
      <c r="AI342" s="5"/>
      <c r="AJ342" s="31"/>
    </row>
    <row r="343" spans="2:36" s="131" customFormat="1" ht="13">
      <c r="B343" s="31" t="str">
        <f t="shared" si="39"/>
        <v/>
      </c>
      <c r="C343" s="130" t="str">
        <f t="shared" si="40"/>
        <v/>
      </c>
      <c r="D343" s="132"/>
      <c r="E343" s="31">
        <v>323</v>
      </c>
      <c r="F343" s="31" t="str">
        <f t="shared" si="41"/>
        <v/>
      </c>
      <c r="G343" s="5"/>
      <c r="H343" s="5"/>
      <c r="I343" s="5"/>
      <c r="J343" s="5"/>
      <c r="K343" s="4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6"/>
      <c r="Y343" s="5"/>
      <c r="Z343" s="26"/>
      <c r="AA343" s="5"/>
      <c r="AB343" s="5"/>
      <c r="AC343" s="5"/>
      <c r="AD343" s="133" t="str">
        <f t="shared" si="37"/>
        <v/>
      </c>
      <c r="AE343" s="11" t="str">
        <f t="shared" si="42"/>
        <v/>
      </c>
      <c r="AF343" s="19" t="str">
        <f>UPPER(IF($W343="","",IF(COUNTIF($AF$20:$AF342,$W343)&lt;1,$W343,"")))</f>
        <v/>
      </c>
      <c r="AG343" s="31" t="str">
        <f t="shared" si="38"/>
        <v/>
      </c>
      <c r="AH343" s="134" t="str">
        <f t="shared" si="43"/>
        <v/>
      </c>
      <c r="AI343" s="5"/>
      <c r="AJ343" s="31"/>
    </row>
    <row r="344" spans="2:36" s="131" customFormat="1" ht="13">
      <c r="B344" s="31" t="str">
        <f t="shared" si="39"/>
        <v/>
      </c>
      <c r="C344" s="130" t="str">
        <f t="shared" si="40"/>
        <v/>
      </c>
      <c r="D344" s="143"/>
      <c r="E344" s="31">
        <v>324</v>
      </c>
      <c r="F344" s="31" t="str">
        <f t="shared" si="41"/>
        <v/>
      </c>
      <c r="G344" s="5"/>
      <c r="H344" s="5"/>
      <c r="I344" s="5"/>
      <c r="J344" s="5"/>
      <c r="K344" s="4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6"/>
      <c r="Y344" s="5"/>
      <c r="Z344" s="26"/>
      <c r="AA344" s="5"/>
      <c r="AB344" s="5"/>
      <c r="AC344" s="5"/>
      <c r="AD344" s="133" t="str">
        <f t="shared" si="37"/>
        <v/>
      </c>
      <c r="AE344" s="11" t="str">
        <f t="shared" si="42"/>
        <v/>
      </c>
      <c r="AF344" s="19" t="str">
        <f>UPPER(IF($W344="","",IF(COUNTIF($AF$20:$AF343,$W344)&lt;1,$W344,"")))</f>
        <v/>
      </c>
      <c r="AG344" s="31" t="str">
        <f t="shared" si="38"/>
        <v/>
      </c>
      <c r="AH344" s="134" t="str">
        <f t="shared" si="43"/>
        <v/>
      </c>
      <c r="AI344" s="5"/>
      <c r="AJ344" s="31"/>
    </row>
    <row r="345" spans="2:36" s="131" customFormat="1" ht="13">
      <c r="B345" s="31" t="str">
        <f t="shared" si="39"/>
        <v/>
      </c>
      <c r="C345" s="130" t="str">
        <f t="shared" si="40"/>
        <v/>
      </c>
      <c r="D345" s="132"/>
      <c r="E345" s="31">
        <v>325</v>
      </c>
      <c r="F345" s="31" t="str">
        <f t="shared" si="41"/>
        <v/>
      </c>
      <c r="G345" s="5"/>
      <c r="H345" s="5"/>
      <c r="I345" s="5"/>
      <c r="J345" s="5"/>
      <c r="K345" s="4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6"/>
      <c r="Y345" s="5"/>
      <c r="Z345" s="26"/>
      <c r="AA345" s="5"/>
      <c r="AB345" s="5"/>
      <c r="AC345" s="5"/>
      <c r="AD345" s="133" t="str">
        <f t="shared" si="37"/>
        <v/>
      </c>
      <c r="AE345" s="11" t="str">
        <f t="shared" si="42"/>
        <v/>
      </c>
      <c r="AF345" s="19" t="str">
        <f>UPPER(IF($W345="","",IF(COUNTIF($AF$20:$AF344,$W345)&lt;1,$W345,"")))</f>
        <v/>
      </c>
      <c r="AG345" s="31" t="str">
        <f t="shared" si="38"/>
        <v/>
      </c>
      <c r="AH345" s="134" t="str">
        <f t="shared" si="43"/>
        <v/>
      </c>
      <c r="AI345" s="5"/>
      <c r="AJ345" s="31"/>
    </row>
    <row r="346" spans="2:36" s="131" customFormat="1" ht="13">
      <c r="B346" s="31" t="str">
        <f t="shared" si="39"/>
        <v/>
      </c>
      <c r="C346" s="130" t="str">
        <f t="shared" si="40"/>
        <v/>
      </c>
      <c r="D346" s="143"/>
      <c r="E346" s="31">
        <v>326</v>
      </c>
      <c r="F346" s="31" t="str">
        <f t="shared" si="41"/>
        <v/>
      </c>
      <c r="G346" s="5"/>
      <c r="H346" s="5"/>
      <c r="I346" s="5"/>
      <c r="J346" s="5"/>
      <c r="K346" s="4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6"/>
      <c r="Y346" s="5"/>
      <c r="Z346" s="26"/>
      <c r="AA346" s="5"/>
      <c r="AB346" s="5"/>
      <c r="AC346" s="5"/>
      <c r="AD346" s="133" t="str">
        <f t="shared" si="37"/>
        <v/>
      </c>
      <c r="AE346" s="11" t="str">
        <f t="shared" si="42"/>
        <v/>
      </c>
      <c r="AF346" s="19" t="str">
        <f>UPPER(IF($W346="","",IF(COUNTIF($AF$20:$AF345,$W346)&lt;1,$W346,"")))</f>
        <v/>
      </c>
      <c r="AG346" s="31" t="str">
        <f t="shared" si="38"/>
        <v/>
      </c>
      <c r="AH346" s="134" t="str">
        <f t="shared" si="43"/>
        <v/>
      </c>
      <c r="AI346" s="5"/>
      <c r="AJ346" s="31"/>
    </row>
    <row r="347" spans="2:36" s="131" customFormat="1" ht="13">
      <c r="B347" s="31" t="str">
        <f t="shared" si="39"/>
        <v/>
      </c>
      <c r="C347" s="130" t="str">
        <f t="shared" si="40"/>
        <v/>
      </c>
      <c r="D347" s="132"/>
      <c r="E347" s="31">
        <v>327</v>
      </c>
      <c r="F347" s="31" t="str">
        <f t="shared" si="41"/>
        <v/>
      </c>
      <c r="G347" s="5"/>
      <c r="H347" s="5"/>
      <c r="I347" s="5"/>
      <c r="J347" s="5"/>
      <c r="K347" s="4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6"/>
      <c r="Y347" s="5"/>
      <c r="Z347" s="26"/>
      <c r="AA347" s="5"/>
      <c r="AB347" s="5"/>
      <c r="AC347" s="5"/>
      <c r="AD347" s="133" t="str">
        <f t="shared" si="37"/>
        <v/>
      </c>
      <c r="AE347" s="11" t="str">
        <f t="shared" si="42"/>
        <v/>
      </c>
      <c r="AF347" s="19" t="str">
        <f>UPPER(IF($W347="","",IF(COUNTIF($AF$20:$AF346,$W347)&lt;1,$W347,"")))</f>
        <v/>
      </c>
      <c r="AG347" s="31" t="str">
        <f t="shared" si="38"/>
        <v/>
      </c>
      <c r="AH347" s="134" t="str">
        <f t="shared" si="43"/>
        <v/>
      </c>
      <c r="AI347" s="5"/>
      <c r="AJ347" s="31"/>
    </row>
    <row r="348" spans="2:36" s="131" customFormat="1" ht="13">
      <c r="B348" s="31" t="str">
        <f t="shared" si="39"/>
        <v/>
      </c>
      <c r="C348" s="130" t="str">
        <f t="shared" si="40"/>
        <v/>
      </c>
      <c r="D348" s="143"/>
      <c r="E348" s="31">
        <v>328</v>
      </c>
      <c r="F348" s="31" t="str">
        <f t="shared" si="41"/>
        <v/>
      </c>
      <c r="G348" s="5"/>
      <c r="H348" s="5"/>
      <c r="I348" s="5"/>
      <c r="J348" s="5"/>
      <c r="K348" s="4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6"/>
      <c r="Y348" s="5"/>
      <c r="Z348" s="26"/>
      <c r="AA348" s="5"/>
      <c r="AB348" s="5"/>
      <c r="AC348" s="5"/>
      <c r="AD348" s="133" t="str">
        <f t="shared" si="37"/>
        <v/>
      </c>
      <c r="AE348" s="11" t="str">
        <f t="shared" si="42"/>
        <v/>
      </c>
      <c r="AF348" s="19" t="str">
        <f>UPPER(IF($W348="","",IF(COUNTIF($AF$20:$AF347,$W348)&lt;1,$W348,"")))</f>
        <v/>
      </c>
      <c r="AG348" s="31" t="str">
        <f t="shared" si="38"/>
        <v/>
      </c>
      <c r="AH348" s="134" t="str">
        <f t="shared" si="43"/>
        <v/>
      </c>
      <c r="AI348" s="5"/>
      <c r="AJ348" s="31"/>
    </row>
    <row r="349" spans="2:36" s="131" customFormat="1" ht="13">
      <c r="B349" s="31" t="str">
        <f t="shared" si="39"/>
        <v/>
      </c>
      <c r="C349" s="130" t="str">
        <f t="shared" si="40"/>
        <v/>
      </c>
      <c r="D349" s="132"/>
      <c r="E349" s="31">
        <v>329</v>
      </c>
      <c r="F349" s="31" t="str">
        <f t="shared" si="41"/>
        <v/>
      </c>
      <c r="G349" s="5"/>
      <c r="H349" s="5"/>
      <c r="I349" s="5"/>
      <c r="J349" s="5"/>
      <c r="K349" s="4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6"/>
      <c r="Y349" s="5"/>
      <c r="Z349" s="26"/>
      <c r="AA349" s="5"/>
      <c r="AB349" s="5"/>
      <c r="AC349" s="5"/>
      <c r="AD349" s="133" t="str">
        <f t="shared" si="37"/>
        <v/>
      </c>
      <c r="AE349" s="11" t="str">
        <f t="shared" si="42"/>
        <v/>
      </c>
      <c r="AF349" s="19" t="str">
        <f>UPPER(IF($W349="","",IF(COUNTIF($AF$20:$AF348,$W349)&lt;1,$W349,"")))</f>
        <v/>
      </c>
      <c r="AG349" s="31" t="str">
        <f t="shared" si="38"/>
        <v/>
      </c>
      <c r="AH349" s="134" t="str">
        <f t="shared" si="43"/>
        <v/>
      </c>
      <c r="AI349" s="5"/>
      <c r="AJ349" s="31"/>
    </row>
    <row r="350" spans="2:36" s="131" customFormat="1" ht="13">
      <c r="B350" s="31" t="str">
        <f t="shared" si="39"/>
        <v/>
      </c>
      <c r="C350" s="130" t="str">
        <f t="shared" si="40"/>
        <v/>
      </c>
      <c r="D350" s="143"/>
      <c r="E350" s="31">
        <v>330</v>
      </c>
      <c r="F350" s="31" t="str">
        <f t="shared" si="41"/>
        <v/>
      </c>
      <c r="G350" s="5"/>
      <c r="H350" s="5"/>
      <c r="I350" s="5"/>
      <c r="J350" s="5"/>
      <c r="K350" s="4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6"/>
      <c r="Y350" s="5"/>
      <c r="Z350" s="26"/>
      <c r="AA350" s="5"/>
      <c r="AB350" s="5"/>
      <c r="AC350" s="5"/>
      <c r="AD350" s="133" t="str">
        <f t="shared" si="37"/>
        <v/>
      </c>
      <c r="AE350" s="11" t="str">
        <f t="shared" si="42"/>
        <v/>
      </c>
      <c r="AF350" s="19" t="str">
        <f>UPPER(IF($W350="","",IF(COUNTIF($AF$20:$AF349,$W350)&lt;1,$W350,"")))</f>
        <v/>
      </c>
      <c r="AG350" s="31" t="str">
        <f t="shared" si="38"/>
        <v/>
      </c>
      <c r="AH350" s="134" t="str">
        <f t="shared" si="43"/>
        <v/>
      </c>
      <c r="AI350" s="5"/>
      <c r="AJ350" s="31"/>
    </row>
    <row r="351" spans="2:36" s="131" customFormat="1" ht="13">
      <c r="B351" s="31" t="str">
        <f t="shared" si="39"/>
        <v/>
      </c>
      <c r="C351" s="130" t="str">
        <f t="shared" si="40"/>
        <v/>
      </c>
      <c r="D351" s="132"/>
      <c r="E351" s="31">
        <v>331</v>
      </c>
      <c r="F351" s="31" t="str">
        <f t="shared" si="41"/>
        <v/>
      </c>
      <c r="G351" s="5"/>
      <c r="H351" s="5"/>
      <c r="I351" s="5"/>
      <c r="J351" s="5"/>
      <c r="K351" s="4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6"/>
      <c r="Y351" s="5"/>
      <c r="Z351" s="26"/>
      <c r="AA351" s="5"/>
      <c r="AB351" s="5"/>
      <c r="AC351" s="5"/>
      <c r="AD351" s="133" t="str">
        <f t="shared" si="37"/>
        <v/>
      </c>
      <c r="AE351" s="11" t="str">
        <f t="shared" si="42"/>
        <v/>
      </c>
      <c r="AF351" s="19" t="str">
        <f>UPPER(IF($W351="","",IF(COUNTIF($AF$20:$AF350,$W351)&lt;1,$W351,"")))</f>
        <v/>
      </c>
      <c r="AG351" s="31" t="str">
        <f t="shared" si="38"/>
        <v/>
      </c>
      <c r="AH351" s="134" t="str">
        <f t="shared" si="43"/>
        <v/>
      </c>
      <c r="AI351" s="5"/>
      <c r="AJ351" s="31"/>
    </row>
    <row r="352" spans="2:36" s="131" customFormat="1" ht="13">
      <c r="B352" s="31" t="str">
        <f t="shared" si="39"/>
        <v/>
      </c>
      <c r="C352" s="130" t="str">
        <f t="shared" si="40"/>
        <v/>
      </c>
      <c r="D352" s="143"/>
      <c r="E352" s="31">
        <v>332</v>
      </c>
      <c r="F352" s="31" t="str">
        <f t="shared" si="41"/>
        <v/>
      </c>
      <c r="G352" s="5"/>
      <c r="H352" s="5"/>
      <c r="I352" s="5"/>
      <c r="J352" s="5"/>
      <c r="K352" s="4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6"/>
      <c r="Y352" s="5"/>
      <c r="Z352" s="26"/>
      <c r="AA352" s="5"/>
      <c r="AB352" s="5"/>
      <c r="AC352" s="5"/>
      <c r="AD352" s="133" t="str">
        <f t="shared" si="37"/>
        <v/>
      </c>
      <c r="AE352" s="11" t="str">
        <f t="shared" si="42"/>
        <v/>
      </c>
      <c r="AF352" s="19" t="str">
        <f>UPPER(IF($W352="","",IF(COUNTIF($AF$20:$AF351,$W352)&lt;1,$W352,"")))</f>
        <v/>
      </c>
      <c r="AG352" s="31" t="str">
        <f t="shared" si="38"/>
        <v/>
      </c>
      <c r="AH352" s="134" t="str">
        <f t="shared" si="43"/>
        <v/>
      </c>
      <c r="AI352" s="5"/>
      <c r="AJ352" s="31"/>
    </row>
    <row r="353" spans="2:36" s="131" customFormat="1" ht="13">
      <c r="B353" s="31" t="str">
        <f t="shared" si="39"/>
        <v/>
      </c>
      <c r="C353" s="130" t="str">
        <f t="shared" si="40"/>
        <v/>
      </c>
      <c r="D353" s="132"/>
      <c r="E353" s="31">
        <v>333</v>
      </c>
      <c r="F353" s="31" t="str">
        <f t="shared" si="41"/>
        <v/>
      </c>
      <c r="G353" s="5"/>
      <c r="H353" s="5"/>
      <c r="I353" s="5"/>
      <c r="J353" s="5"/>
      <c r="K353" s="4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6"/>
      <c r="Y353" s="5"/>
      <c r="Z353" s="26"/>
      <c r="AA353" s="5"/>
      <c r="AB353" s="5"/>
      <c r="AC353" s="5"/>
      <c r="AD353" s="133" t="str">
        <f t="shared" si="37"/>
        <v/>
      </c>
      <c r="AE353" s="11" t="str">
        <f t="shared" si="42"/>
        <v/>
      </c>
      <c r="AF353" s="19" t="str">
        <f>UPPER(IF($W353="","",IF(COUNTIF($AF$20:$AF352,$W353)&lt;1,$W353,"")))</f>
        <v/>
      </c>
      <c r="AG353" s="31" t="str">
        <f t="shared" si="38"/>
        <v/>
      </c>
      <c r="AH353" s="134" t="str">
        <f t="shared" si="43"/>
        <v/>
      </c>
      <c r="AI353" s="5"/>
      <c r="AJ353" s="31"/>
    </row>
    <row r="354" spans="2:36" s="131" customFormat="1" ht="13">
      <c r="B354" s="31" t="str">
        <f t="shared" si="39"/>
        <v/>
      </c>
      <c r="C354" s="130" t="str">
        <f t="shared" si="40"/>
        <v/>
      </c>
      <c r="D354" s="143"/>
      <c r="E354" s="31">
        <v>334</v>
      </c>
      <c r="F354" s="31" t="str">
        <f t="shared" si="41"/>
        <v/>
      </c>
      <c r="G354" s="5"/>
      <c r="H354" s="5"/>
      <c r="I354" s="5"/>
      <c r="J354" s="5"/>
      <c r="K354" s="4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6"/>
      <c r="Y354" s="5"/>
      <c r="Z354" s="26"/>
      <c r="AA354" s="5"/>
      <c r="AB354" s="5"/>
      <c r="AC354" s="5"/>
      <c r="AD354" s="133" t="str">
        <f t="shared" si="37"/>
        <v/>
      </c>
      <c r="AE354" s="11" t="str">
        <f t="shared" si="42"/>
        <v/>
      </c>
      <c r="AF354" s="19" t="str">
        <f>UPPER(IF($W354="","",IF(COUNTIF($AF$20:$AF353,$W354)&lt;1,$W354,"")))</f>
        <v/>
      </c>
      <c r="AG354" s="31" t="str">
        <f t="shared" si="38"/>
        <v/>
      </c>
      <c r="AH354" s="134" t="str">
        <f t="shared" si="43"/>
        <v/>
      </c>
      <c r="AI354" s="5"/>
      <c r="AJ354" s="31"/>
    </row>
    <row r="355" spans="2:36" s="131" customFormat="1" ht="13">
      <c r="B355" s="31" t="str">
        <f t="shared" si="39"/>
        <v/>
      </c>
      <c r="C355" s="130" t="str">
        <f t="shared" si="40"/>
        <v/>
      </c>
      <c r="D355" s="143"/>
      <c r="E355" s="31">
        <v>335</v>
      </c>
      <c r="F355" s="31" t="str">
        <f t="shared" si="41"/>
        <v/>
      </c>
      <c r="G355" s="5"/>
      <c r="H355" s="5"/>
      <c r="I355" s="5"/>
      <c r="J355" s="5"/>
      <c r="K355" s="4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6"/>
      <c r="Y355" s="5"/>
      <c r="Z355" s="26"/>
      <c r="AA355" s="5"/>
      <c r="AB355" s="5"/>
      <c r="AC355" s="5"/>
      <c r="AD355" s="133" t="str">
        <f t="shared" si="37"/>
        <v/>
      </c>
      <c r="AE355" s="11" t="str">
        <f t="shared" si="42"/>
        <v/>
      </c>
      <c r="AF355" s="19" t="str">
        <f>UPPER(IF($W355="","",IF(COUNTIF($AF$20:$AF354,$W355)&lt;1,$W355,"")))</f>
        <v/>
      </c>
      <c r="AG355" s="31" t="str">
        <f t="shared" si="38"/>
        <v/>
      </c>
      <c r="AH355" s="134" t="str">
        <f t="shared" si="43"/>
        <v/>
      </c>
      <c r="AI355" s="5"/>
      <c r="AJ355" s="31"/>
    </row>
    <row r="356" spans="2:36" s="131" customFormat="1" ht="13">
      <c r="B356" s="31" t="str">
        <f t="shared" si="39"/>
        <v/>
      </c>
      <c r="C356" s="130" t="str">
        <f t="shared" si="40"/>
        <v/>
      </c>
      <c r="D356" s="143"/>
      <c r="E356" s="31">
        <v>336</v>
      </c>
      <c r="F356" s="31" t="str">
        <f t="shared" si="41"/>
        <v/>
      </c>
      <c r="G356" s="5"/>
      <c r="H356" s="5"/>
      <c r="I356" s="5"/>
      <c r="J356" s="5"/>
      <c r="K356" s="4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6"/>
      <c r="Y356" s="5"/>
      <c r="Z356" s="26"/>
      <c r="AA356" s="5"/>
      <c r="AB356" s="5"/>
      <c r="AC356" s="5"/>
      <c r="AD356" s="133" t="str">
        <f t="shared" si="37"/>
        <v/>
      </c>
      <c r="AE356" s="11" t="str">
        <f t="shared" si="42"/>
        <v/>
      </c>
      <c r="AF356" s="19" t="str">
        <f>UPPER(IF($W356="","",IF(COUNTIF($AF$20:$AF355,$W356)&lt;1,$W356,"")))</f>
        <v/>
      </c>
      <c r="AG356" s="31" t="str">
        <f t="shared" si="38"/>
        <v/>
      </c>
      <c r="AH356" s="134" t="str">
        <f t="shared" si="43"/>
        <v/>
      </c>
      <c r="AI356" s="5"/>
      <c r="AJ356" s="31"/>
    </row>
    <row r="357" spans="2:36" s="131" customFormat="1" ht="13">
      <c r="B357" s="31" t="str">
        <f t="shared" si="39"/>
        <v/>
      </c>
      <c r="C357" s="130" t="str">
        <f t="shared" si="40"/>
        <v/>
      </c>
      <c r="D357" s="143"/>
      <c r="E357" s="31">
        <v>337</v>
      </c>
      <c r="F357" s="31" t="str">
        <f t="shared" si="41"/>
        <v/>
      </c>
      <c r="G357" s="5"/>
      <c r="H357" s="5"/>
      <c r="I357" s="5"/>
      <c r="J357" s="5"/>
      <c r="K357" s="4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6"/>
      <c r="Y357" s="5"/>
      <c r="Z357" s="26"/>
      <c r="AA357" s="5"/>
      <c r="AB357" s="5"/>
      <c r="AC357" s="5"/>
      <c r="AD357" s="133" t="str">
        <f t="shared" si="37"/>
        <v/>
      </c>
      <c r="AE357" s="11" t="str">
        <f t="shared" si="42"/>
        <v/>
      </c>
      <c r="AF357" s="19" t="str">
        <f>UPPER(IF($W357="","",IF(COUNTIF($AF$20:$AF356,$W357)&lt;1,$W357,"")))</f>
        <v/>
      </c>
      <c r="AG357" s="31" t="str">
        <f t="shared" si="38"/>
        <v/>
      </c>
      <c r="AH357" s="134" t="str">
        <f t="shared" si="43"/>
        <v/>
      </c>
      <c r="AI357" s="5"/>
      <c r="AJ357" s="31"/>
    </row>
    <row r="358" spans="2:36" s="131" customFormat="1" ht="13">
      <c r="B358" s="31" t="str">
        <f t="shared" si="39"/>
        <v/>
      </c>
      <c r="C358" s="130" t="str">
        <f t="shared" si="40"/>
        <v/>
      </c>
      <c r="D358" s="143"/>
      <c r="E358" s="31">
        <v>338</v>
      </c>
      <c r="F358" s="31" t="str">
        <f t="shared" si="41"/>
        <v/>
      </c>
      <c r="G358" s="5"/>
      <c r="H358" s="5"/>
      <c r="I358" s="5"/>
      <c r="J358" s="5"/>
      <c r="K358" s="4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6"/>
      <c r="Y358" s="5"/>
      <c r="Z358" s="26"/>
      <c r="AA358" s="5"/>
      <c r="AB358" s="5"/>
      <c r="AC358" s="5"/>
      <c r="AD358" s="133" t="str">
        <f t="shared" si="37"/>
        <v/>
      </c>
      <c r="AE358" s="11" t="str">
        <f t="shared" si="42"/>
        <v/>
      </c>
      <c r="AF358" s="19" t="str">
        <f>UPPER(IF($W358="","",IF(COUNTIF($AF$20:$AF357,$W358)&lt;1,$W358,"")))</f>
        <v/>
      </c>
      <c r="AG358" s="31" t="str">
        <f t="shared" si="38"/>
        <v/>
      </c>
      <c r="AH358" s="134" t="str">
        <f t="shared" si="43"/>
        <v/>
      </c>
      <c r="AI358" s="5"/>
      <c r="AJ358" s="31"/>
    </row>
    <row r="359" spans="2:36" s="131" customFormat="1" ht="13">
      <c r="B359" s="31" t="str">
        <f t="shared" si="39"/>
        <v/>
      </c>
      <c r="C359" s="130" t="str">
        <f t="shared" si="40"/>
        <v/>
      </c>
      <c r="D359" s="143"/>
      <c r="E359" s="31">
        <v>339</v>
      </c>
      <c r="F359" s="31" t="str">
        <f t="shared" si="41"/>
        <v/>
      </c>
      <c r="G359" s="5"/>
      <c r="H359" s="5"/>
      <c r="I359" s="5"/>
      <c r="J359" s="5"/>
      <c r="K359" s="4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6"/>
      <c r="Y359" s="5"/>
      <c r="Z359" s="26"/>
      <c r="AA359" s="5"/>
      <c r="AB359" s="5"/>
      <c r="AC359" s="5"/>
      <c r="AD359" s="133" t="str">
        <f t="shared" si="37"/>
        <v/>
      </c>
      <c r="AE359" s="11" t="str">
        <f t="shared" si="42"/>
        <v/>
      </c>
      <c r="AF359" s="19" t="str">
        <f>UPPER(IF($W359="","",IF(COUNTIF($AF$20:$AF358,$W359)&lt;1,$W359,"")))</f>
        <v/>
      </c>
      <c r="AG359" s="31" t="str">
        <f t="shared" si="38"/>
        <v/>
      </c>
      <c r="AH359" s="134" t="str">
        <f t="shared" si="43"/>
        <v/>
      </c>
      <c r="AI359" s="5"/>
      <c r="AJ359" s="31"/>
    </row>
    <row r="360" spans="2:36" s="131" customFormat="1" ht="13">
      <c r="B360" s="31" t="str">
        <f t="shared" si="39"/>
        <v/>
      </c>
      <c r="C360" s="130" t="str">
        <f t="shared" si="40"/>
        <v/>
      </c>
      <c r="D360" s="143"/>
      <c r="E360" s="31">
        <v>340</v>
      </c>
      <c r="F360" s="31" t="str">
        <f t="shared" si="41"/>
        <v/>
      </c>
      <c r="G360" s="5"/>
      <c r="H360" s="5"/>
      <c r="I360" s="5"/>
      <c r="J360" s="5"/>
      <c r="K360" s="4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6"/>
      <c r="Y360" s="5"/>
      <c r="Z360" s="26"/>
      <c r="AA360" s="5"/>
      <c r="AB360" s="5"/>
      <c r="AC360" s="5"/>
      <c r="AD360" s="133" t="str">
        <f t="shared" si="37"/>
        <v/>
      </c>
      <c r="AE360" s="11" t="str">
        <f t="shared" si="42"/>
        <v/>
      </c>
      <c r="AF360" s="19" t="str">
        <f>UPPER(IF($W360="","",IF(COUNTIF($AF$20:$AF359,$W360)&lt;1,$W360,"")))</f>
        <v/>
      </c>
      <c r="AG360" s="31" t="str">
        <f t="shared" si="38"/>
        <v/>
      </c>
      <c r="AH360" s="134" t="str">
        <f t="shared" si="43"/>
        <v/>
      </c>
      <c r="AI360" s="5"/>
      <c r="AJ360" s="31"/>
    </row>
    <row r="361" spans="2:36" s="131" customFormat="1" ht="13">
      <c r="B361" s="31" t="str">
        <f t="shared" si="39"/>
        <v/>
      </c>
      <c r="C361" s="130" t="str">
        <f t="shared" si="40"/>
        <v/>
      </c>
      <c r="D361" s="143"/>
      <c r="E361" s="31">
        <v>341</v>
      </c>
      <c r="F361" s="31" t="str">
        <f t="shared" si="41"/>
        <v/>
      </c>
      <c r="G361" s="5"/>
      <c r="H361" s="5"/>
      <c r="I361" s="5"/>
      <c r="J361" s="5"/>
      <c r="K361" s="4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6"/>
      <c r="Y361" s="5"/>
      <c r="Z361" s="26"/>
      <c r="AA361" s="5"/>
      <c r="AB361" s="5"/>
      <c r="AC361" s="5"/>
      <c r="AD361" s="133" t="str">
        <f t="shared" si="37"/>
        <v/>
      </c>
      <c r="AE361" s="11" t="str">
        <f t="shared" si="42"/>
        <v/>
      </c>
      <c r="AF361" s="19" t="str">
        <f>UPPER(IF($W361="","",IF(COUNTIF($AF$20:$AF360,$W361)&lt;1,$W361,"")))</f>
        <v/>
      </c>
      <c r="AG361" s="31" t="str">
        <f t="shared" si="38"/>
        <v/>
      </c>
      <c r="AH361" s="134" t="str">
        <f t="shared" si="43"/>
        <v/>
      </c>
      <c r="AI361" s="5"/>
      <c r="AJ361" s="31"/>
    </row>
    <row r="362" spans="2:36" s="131" customFormat="1" ht="13">
      <c r="B362" s="31" t="str">
        <f t="shared" si="39"/>
        <v/>
      </c>
      <c r="C362" s="130" t="str">
        <f t="shared" si="40"/>
        <v/>
      </c>
      <c r="D362" s="143"/>
      <c r="E362" s="31">
        <v>342</v>
      </c>
      <c r="F362" s="31" t="str">
        <f t="shared" si="41"/>
        <v/>
      </c>
      <c r="G362" s="5"/>
      <c r="H362" s="5"/>
      <c r="I362" s="5"/>
      <c r="J362" s="5"/>
      <c r="K362" s="4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6"/>
      <c r="Y362" s="5"/>
      <c r="Z362" s="26"/>
      <c r="AA362" s="5"/>
      <c r="AB362" s="5"/>
      <c r="AC362" s="5"/>
      <c r="AD362" s="133" t="str">
        <f t="shared" si="37"/>
        <v/>
      </c>
      <c r="AE362" s="11" t="str">
        <f t="shared" si="42"/>
        <v/>
      </c>
      <c r="AF362" s="19" t="str">
        <f>UPPER(IF($W362="","",IF(COUNTIF($AF$20:$AF361,$W362)&lt;1,$W362,"")))</f>
        <v/>
      </c>
      <c r="AG362" s="31" t="str">
        <f t="shared" si="38"/>
        <v/>
      </c>
      <c r="AH362" s="134" t="str">
        <f t="shared" si="43"/>
        <v/>
      </c>
      <c r="AI362" s="5"/>
      <c r="AJ362" s="31"/>
    </row>
    <row r="363" spans="2:36" s="131" customFormat="1" ht="13">
      <c r="B363" s="31" t="str">
        <f t="shared" si="39"/>
        <v/>
      </c>
      <c r="C363" s="130" t="str">
        <f t="shared" si="40"/>
        <v/>
      </c>
      <c r="D363" s="143"/>
      <c r="E363" s="31">
        <v>343</v>
      </c>
      <c r="F363" s="31" t="str">
        <f t="shared" si="41"/>
        <v/>
      </c>
      <c r="G363" s="5"/>
      <c r="H363" s="5"/>
      <c r="I363" s="5"/>
      <c r="J363" s="5"/>
      <c r="K363" s="4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6"/>
      <c r="Y363" s="5"/>
      <c r="Z363" s="26"/>
      <c r="AA363" s="5"/>
      <c r="AB363" s="5"/>
      <c r="AC363" s="5"/>
      <c r="AD363" s="133" t="str">
        <f t="shared" si="37"/>
        <v/>
      </c>
      <c r="AE363" s="11" t="str">
        <f t="shared" si="42"/>
        <v/>
      </c>
      <c r="AF363" s="19" t="str">
        <f>UPPER(IF($W363="","",IF(COUNTIF($AF$20:$AF362,$W363)&lt;1,$W363,"")))</f>
        <v/>
      </c>
      <c r="AG363" s="31" t="str">
        <f t="shared" si="38"/>
        <v/>
      </c>
      <c r="AH363" s="134" t="str">
        <f t="shared" si="43"/>
        <v/>
      </c>
      <c r="AI363" s="5"/>
      <c r="AJ363" s="31"/>
    </row>
    <row r="364" spans="2:36" s="131" customFormat="1" ht="13">
      <c r="B364" s="31" t="str">
        <f t="shared" si="39"/>
        <v/>
      </c>
      <c r="C364" s="130" t="str">
        <f t="shared" si="40"/>
        <v/>
      </c>
      <c r="D364" s="143"/>
      <c r="E364" s="31">
        <v>344</v>
      </c>
      <c r="F364" s="31" t="str">
        <f t="shared" si="41"/>
        <v/>
      </c>
      <c r="G364" s="5"/>
      <c r="H364" s="5"/>
      <c r="I364" s="5"/>
      <c r="J364" s="5"/>
      <c r="K364" s="4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6"/>
      <c r="Y364" s="5"/>
      <c r="Z364" s="26"/>
      <c r="AA364" s="5"/>
      <c r="AB364" s="5"/>
      <c r="AC364" s="5"/>
      <c r="AD364" s="133" t="str">
        <f t="shared" si="37"/>
        <v/>
      </c>
      <c r="AE364" s="11" t="str">
        <f t="shared" si="42"/>
        <v/>
      </c>
      <c r="AF364" s="19" t="str">
        <f>UPPER(IF($W364="","",IF(COUNTIF($AF$20:$AF363,$W364)&lt;1,$W364,"")))</f>
        <v/>
      </c>
      <c r="AG364" s="31" t="str">
        <f t="shared" si="38"/>
        <v/>
      </c>
      <c r="AH364" s="134" t="str">
        <f t="shared" si="43"/>
        <v/>
      </c>
      <c r="AI364" s="5"/>
      <c r="AJ364" s="31"/>
    </row>
    <row r="365" spans="2:36" s="131" customFormat="1" ht="13">
      <c r="B365" s="31" t="str">
        <f t="shared" si="39"/>
        <v/>
      </c>
      <c r="C365" s="130" t="str">
        <f t="shared" si="40"/>
        <v/>
      </c>
      <c r="D365" s="143"/>
      <c r="E365" s="31">
        <v>345</v>
      </c>
      <c r="F365" s="31" t="str">
        <f t="shared" si="41"/>
        <v/>
      </c>
      <c r="G365" s="5"/>
      <c r="H365" s="5"/>
      <c r="I365" s="5"/>
      <c r="J365" s="5"/>
      <c r="K365" s="4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6"/>
      <c r="Y365" s="5"/>
      <c r="Z365" s="26"/>
      <c r="AA365" s="5"/>
      <c r="AB365" s="5"/>
      <c r="AC365" s="5"/>
      <c r="AD365" s="133" t="str">
        <f t="shared" si="37"/>
        <v/>
      </c>
      <c r="AE365" s="11" t="str">
        <f t="shared" si="42"/>
        <v/>
      </c>
      <c r="AF365" s="19" t="str">
        <f>UPPER(IF($W365="","",IF(COUNTIF($AF$20:$AF364,$W365)&lt;1,$W365,"")))</f>
        <v/>
      </c>
      <c r="AG365" s="31" t="str">
        <f t="shared" si="38"/>
        <v/>
      </c>
      <c r="AH365" s="134" t="str">
        <f t="shared" si="43"/>
        <v/>
      </c>
      <c r="AI365" s="5"/>
      <c r="AJ365" s="31"/>
    </row>
    <row r="366" spans="2:36" s="131" customFormat="1" ht="13">
      <c r="B366" s="31" t="str">
        <f t="shared" si="39"/>
        <v/>
      </c>
      <c r="C366" s="130" t="str">
        <f t="shared" si="40"/>
        <v/>
      </c>
      <c r="D366" s="143"/>
      <c r="E366" s="31">
        <v>346</v>
      </c>
      <c r="F366" s="31" t="str">
        <f t="shared" si="41"/>
        <v/>
      </c>
      <c r="G366" s="5"/>
      <c r="H366" s="5"/>
      <c r="I366" s="5"/>
      <c r="J366" s="5"/>
      <c r="K366" s="4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6"/>
      <c r="Y366" s="5"/>
      <c r="Z366" s="26"/>
      <c r="AA366" s="5"/>
      <c r="AB366" s="5"/>
      <c r="AC366" s="5"/>
      <c r="AD366" s="133" t="str">
        <f t="shared" si="37"/>
        <v/>
      </c>
      <c r="AE366" s="11" t="str">
        <f t="shared" si="42"/>
        <v/>
      </c>
      <c r="AF366" s="19" t="str">
        <f>UPPER(IF($W366="","",IF(COUNTIF($AF$20:$AF365,$W366)&lt;1,$W366,"")))</f>
        <v/>
      </c>
      <c r="AG366" s="31" t="str">
        <f t="shared" si="38"/>
        <v/>
      </c>
      <c r="AH366" s="134" t="str">
        <f t="shared" si="43"/>
        <v/>
      </c>
      <c r="AI366" s="5"/>
      <c r="AJ366" s="31"/>
    </row>
    <row r="367" spans="2:36" s="131" customFormat="1" ht="13">
      <c r="B367" s="31" t="str">
        <f t="shared" si="39"/>
        <v/>
      </c>
      <c r="C367" s="130" t="str">
        <f t="shared" si="40"/>
        <v/>
      </c>
      <c r="D367" s="143"/>
      <c r="E367" s="31">
        <v>347</v>
      </c>
      <c r="F367" s="31" t="str">
        <f t="shared" si="41"/>
        <v/>
      </c>
      <c r="G367" s="5"/>
      <c r="H367" s="5"/>
      <c r="I367" s="5"/>
      <c r="J367" s="5"/>
      <c r="K367" s="4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6"/>
      <c r="Y367" s="5"/>
      <c r="Z367" s="26"/>
      <c r="AA367" s="5"/>
      <c r="AB367" s="5"/>
      <c r="AC367" s="5"/>
      <c r="AD367" s="133" t="str">
        <f t="shared" si="37"/>
        <v/>
      </c>
      <c r="AE367" s="11" t="str">
        <f t="shared" si="42"/>
        <v/>
      </c>
      <c r="AF367" s="19" t="str">
        <f>UPPER(IF($W367="","",IF(COUNTIF($AF$20:$AF366,$W367)&lt;1,$W367,"")))</f>
        <v/>
      </c>
      <c r="AG367" s="31" t="str">
        <f t="shared" si="38"/>
        <v/>
      </c>
      <c r="AH367" s="134" t="str">
        <f t="shared" si="43"/>
        <v/>
      </c>
      <c r="AI367" s="5"/>
      <c r="AJ367" s="31"/>
    </row>
    <row r="368" spans="2:36" s="131" customFormat="1" ht="13">
      <c r="B368" s="31" t="str">
        <f t="shared" si="39"/>
        <v/>
      </c>
      <c r="C368" s="130" t="str">
        <f t="shared" si="40"/>
        <v/>
      </c>
      <c r="D368" s="149"/>
      <c r="E368" s="31">
        <v>348</v>
      </c>
      <c r="F368" s="31" t="str">
        <f t="shared" si="41"/>
        <v/>
      </c>
      <c r="G368" s="5"/>
      <c r="H368" s="5"/>
      <c r="I368" s="5"/>
      <c r="J368" s="5"/>
      <c r="K368" s="4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6"/>
      <c r="Y368" s="5"/>
      <c r="Z368" s="26"/>
      <c r="AA368" s="5"/>
      <c r="AB368" s="5"/>
      <c r="AC368" s="5"/>
      <c r="AD368" s="133" t="str">
        <f t="shared" si="37"/>
        <v/>
      </c>
      <c r="AE368" s="11" t="str">
        <f t="shared" si="42"/>
        <v/>
      </c>
      <c r="AF368" s="19" t="str">
        <f>UPPER(IF($W368="","",IF(COUNTIF($AF$20:$AF367,$W368)&lt;1,$W368,"")))</f>
        <v/>
      </c>
      <c r="AG368" s="31" t="str">
        <f t="shared" si="38"/>
        <v/>
      </c>
      <c r="AH368" s="134" t="str">
        <f t="shared" si="43"/>
        <v/>
      </c>
      <c r="AI368" s="5"/>
      <c r="AJ368" s="31"/>
    </row>
    <row r="369" spans="2:36" s="131" customFormat="1" ht="13" customHeight="1">
      <c r="B369" s="31" t="str">
        <f t="shared" si="39"/>
        <v/>
      </c>
      <c r="C369" s="130" t="str">
        <f t="shared" si="40"/>
        <v/>
      </c>
      <c r="D369" s="143"/>
      <c r="E369" s="31">
        <v>349</v>
      </c>
      <c r="F369" s="31" t="str">
        <f t="shared" si="41"/>
        <v/>
      </c>
      <c r="G369" s="5"/>
      <c r="H369" s="5"/>
      <c r="I369" s="5"/>
      <c r="J369" s="5"/>
      <c r="K369" s="4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6"/>
      <c r="Y369" s="5"/>
      <c r="Z369" s="26"/>
      <c r="AA369" s="5"/>
      <c r="AB369" s="5"/>
      <c r="AC369" s="5"/>
      <c r="AD369" s="133" t="str">
        <f t="shared" si="37"/>
        <v/>
      </c>
      <c r="AE369" s="11" t="str">
        <f t="shared" si="42"/>
        <v/>
      </c>
      <c r="AF369" s="19" t="str">
        <f>UPPER(IF($W369="","",IF(COUNTIF($AF$20:$AF368,$W369)&lt;1,$W369,"")))</f>
        <v/>
      </c>
      <c r="AG369" s="31" t="str">
        <f t="shared" si="38"/>
        <v/>
      </c>
      <c r="AH369" s="134" t="str">
        <f t="shared" si="43"/>
        <v/>
      </c>
      <c r="AI369" s="5"/>
      <c r="AJ369" s="31"/>
    </row>
    <row r="370" spans="2:36" s="131" customFormat="1" ht="13">
      <c r="B370" s="31" t="str">
        <f t="shared" si="39"/>
        <v/>
      </c>
      <c r="C370" s="130" t="str">
        <f t="shared" si="40"/>
        <v/>
      </c>
      <c r="D370" s="149"/>
      <c r="E370" s="31">
        <v>350</v>
      </c>
      <c r="F370" s="31" t="str">
        <f t="shared" si="41"/>
        <v/>
      </c>
      <c r="G370" s="5"/>
      <c r="H370" s="5"/>
      <c r="I370" s="5"/>
      <c r="J370" s="5"/>
      <c r="K370" s="4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6"/>
      <c r="Y370" s="5"/>
      <c r="Z370" s="26"/>
      <c r="AA370" s="5"/>
      <c r="AB370" s="5"/>
      <c r="AC370" s="5"/>
      <c r="AD370" s="133" t="str">
        <f t="shared" ref="AD370:AD433" si="44">IF(J370="","",IF(COUNTA(L370:T370)&gt;3,"限報三項個人項目",IF(COUNTA(L370:T370)=0,"最少填報一個人項目",IF(COUNTA(Y370)=1,COUNTA(L370:T370)*($AD$17+$AD$18)+$AD$16,IF(COUNTA(Y370)=0,COUNTA(L370:T370)*$AD$17+$AD$16,"Error")))))</f>
        <v/>
      </c>
      <c r="AE370" s="11" t="str">
        <f t="shared" si="42"/>
        <v/>
      </c>
      <c r="AF370" s="19" t="str">
        <f>UPPER(IF($W370="","",IF(COUNTIF($AF$20:$AF369,$W370)&lt;1,$W370,"")))</f>
        <v/>
      </c>
      <c r="AG370" s="31" t="str">
        <f t="shared" si="38"/>
        <v/>
      </c>
      <c r="AH370" s="134" t="str">
        <f t="shared" si="43"/>
        <v/>
      </c>
      <c r="AI370" s="5"/>
      <c r="AJ370" s="31"/>
    </row>
    <row r="371" spans="2:36" s="131" customFormat="1" ht="13">
      <c r="B371" s="31" t="str">
        <f t="shared" si="39"/>
        <v/>
      </c>
      <c r="C371" s="130" t="str">
        <f t="shared" si="40"/>
        <v/>
      </c>
      <c r="D371" s="149"/>
      <c r="E371" s="31">
        <v>351</v>
      </c>
      <c r="F371" s="31" t="str">
        <f t="shared" si="41"/>
        <v/>
      </c>
      <c r="G371" s="5"/>
      <c r="H371" s="5"/>
      <c r="I371" s="5"/>
      <c r="J371" s="5"/>
      <c r="K371" s="4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6"/>
      <c r="Y371" s="5"/>
      <c r="Z371" s="26"/>
      <c r="AA371" s="5"/>
      <c r="AB371" s="5"/>
      <c r="AC371" s="5"/>
      <c r="AD371" s="133" t="str">
        <f t="shared" si="44"/>
        <v/>
      </c>
      <c r="AE371" s="11" t="str">
        <f t="shared" si="42"/>
        <v/>
      </c>
      <c r="AF371" s="19" t="str">
        <f>UPPER(IF($W371="","",IF(COUNTIF($AF$20:$AF370,$W371)&lt;1,$W371,"")))</f>
        <v/>
      </c>
      <c r="AG371" s="31" t="str">
        <f t="shared" si="38"/>
        <v/>
      </c>
      <c r="AH371" s="134" t="str">
        <f t="shared" si="43"/>
        <v/>
      </c>
      <c r="AI371" s="5"/>
      <c r="AJ371" s="31"/>
    </row>
    <row r="372" spans="2:36" s="131" customFormat="1" ht="13">
      <c r="B372" s="31" t="str">
        <f t="shared" si="39"/>
        <v/>
      </c>
      <c r="C372" s="130" t="str">
        <f t="shared" si="40"/>
        <v/>
      </c>
      <c r="D372" s="149"/>
      <c r="E372" s="31">
        <v>352</v>
      </c>
      <c r="F372" s="31" t="str">
        <f t="shared" si="41"/>
        <v/>
      </c>
      <c r="G372" s="5"/>
      <c r="H372" s="5"/>
      <c r="I372" s="5"/>
      <c r="J372" s="5"/>
      <c r="K372" s="4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6"/>
      <c r="Y372" s="5"/>
      <c r="Z372" s="26"/>
      <c r="AA372" s="5"/>
      <c r="AB372" s="5"/>
      <c r="AC372" s="5"/>
      <c r="AD372" s="133" t="str">
        <f t="shared" si="44"/>
        <v/>
      </c>
      <c r="AE372" s="11" t="str">
        <f t="shared" si="42"/>
        <v/>
      </c>
      <c r="AF372" s="19" t="str">
        <f>UPPER(IF($W372="","",IF(COUNTIF($AF$20:$AF371,$W372)&lt;1,$W372,"")))</f>
        <v/>
      </c>
      <c r="AG372" s="31" t="str">
        <f t="shared" si="38"/>
        <v/>
      </c>
      <c r="AH372" s="134" t="str">
        <f t="shared" si="43"/>
        <v/>
      </c>
      <c r="AI372" s="5"/>
      <c r="AJ372" s="31"/>
    </row>
    <row r="373" spans="2:36" s="131" customFormat="1" ht="13">
      <c r="B373" s="31" t="str">
        <f t="shared" si="39"/>
        <v/>
      </c>
      <c r="C373" s="130" t="str">
        <f t="shared" si="40"/>
        <v/>
      </c>
      <c r="D373" s="143"/>
      <c r="E373" s="31">
        <v>353</v>
      </c>
      <c r="F373" s="31" t="str">
        <f t="shared" si="41"/>
        <v/>
      </c>
      <c r="G373" s="5"/>
      <c r="H373" s="5"/>
      <c r="I373" s="5"/>
      <c r="J373" s="5"/>
      <c r="K373" s="4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6"/>
      <c r="Y373" s="5"/>
      <c r="Z373" s="26"/>
      <c r="AA373" s="5"/>
      <c r="AB373" s="5"/>
      <c r="AC373" s="5"/>
      <c r="AD373" s="133" t="str">
        <f t="shared" si="44"/>
        <v/>
      </c>
      <c r="AE373" s="11" t="str">
        <f t="shared" si="42"/>
        <v/>
      </c>
      <c r="AF373" s="19" t="str">
        <f>UPPER(IF($W373="","",IF(COUNTIF($AF$20:$AF372,$W373)&lt;1,$W373,"")))</f>
        <v/>
      </c>
      <c r="AG373" s="31" t="str">
        <f t="shared" si="38"/>
        <v/>
      </c>
      <c r="AH373" s="134" t="str">
        <f t="shared" si="43"/>
        <v/>
      </c>
      <c r="AI373" s="5"/>
      <c r="AJ373" s="31"/>
    </row>
    <row r="374" spans="2:36" s="131" customFormat="1" ht="13">
      <c r="B374" s="31" t="str">
        <f t="shared" si="39"/>
        <v/>
      </c>
      <c r="C374" s="130" t="str">
        <f t="shared" si="40"/>
        <v/>
      </c>
      <c r="D374" s="143"/>
      <c r="E374" s="31">
        <v>354</v>
      </c>
      <c r="F374" s="31" t="str">
        <f t="shared" si="41"/>
        <v/>
      </c>
      <c r="G374" s="5"/>
      <c r="H374" s="5"/>
      <c r="I374" s="5"/>
      <c r="J374" s="5"/>
      <c r="K374" s="4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6"/>
      <c r="Y374" s="5"/>
      <c r="Z374" s="26"/>
      <c r="AA374" s="5"/>
      <c r="AB374" s="5"/>
      <c r="AC374" s="5"/>
      <c r="AD374" s="133" t="str">
        <f t="shared" si="44"/>
        <v/>
      </c>
      <c r="AE374" s="11" t="str">
        <f t="shared" si="42"/>
        <v/>
      </c>
      <c r="AF374" s="19" t="str">
        <f>UPPER(IF($W374="","",IF(COUNTIF($AF$20:$AF373,$W374)&lt;1,$W374,"")))</f>
        <v/>
      </c>
      <c r="AG374" s="31" t="str">
        <f t="shared" si="38"/>
        <v/>
      </c>
      <c r="AH374" s="134" t="str">
        <f t="shared" si="43"/>
        <v/>
      </c>
      <c r="AI374" s="5"/>
      <c r="AJ374" s="31"/>
    </row>
    <row r="375" spans="2:36" s="131" customFormat="1" ht="13">
      <c r="B375" s="31" t="str">
        <f t="shared" si="39"/>
        <v/>
      </c>
      <c r="C375" s="130" t="str">
        <f t="shared" si="40"/>
        <v/>
      </c>
      <c r="D375" s="143"/>
      <c r="E375" s="31">
        <v>355</v>
      </c>
      <c r="F375" s="31" t="str">
        <f t="shared" si="41"/>
        <v/>
      </c>
      <c r="G375" s="5"/>
      <c r="H375" s="5"/>
      <c r="I375" s="5"/>
      <c r="J375" s="5"/>
      <c r="K375" s="4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6"/>
      <c r="Y375" s="5"/>
      <c r="Z375" s="26"/>
      <c r="AA375" s="5"/>
      <c r="AB375" s="5"/>
      <c r="AC375" s="5"/>
      <c r="AD375" s="133" t="str">
        <f t="shared" si="44"/>
        <v/>
      </c>
      <c r="AE375" s="11" t="str">
        <f t="shared" si="42"/>
        <v/>
      </c>
      <c r="AF375" s="19" t="str">
        <f>UPPER(IF($W375="","",IF(COUNTIF($AF$20:$AF374,$W375)&lt;1,$W375,"")))</f>
        <v/>
      </c>
      <c r="AG375" s="31" t="str">
        <f t="shared" si="38"/>
        <v/>
      </c>
      <c r="AH375" s="134" t="str">
        <f t="shared" si="43"/>
        <v/>
      </c>
      <c r="AI375" s="5"/>
      <c r="AJ375" s="31"/>
    </row>
    <row r="376" spans="2:36" s="131" customFormat="1">
      <c r="B376" s="31" t="str">
        <f t="shared" si="39"/>
        <v/>
      </c>
      <c r="C376" s="130" t="str">
        <f t="shared" si="40"/>
        <v/>
      </c>
      <c r="D376" s="146"/>
      <c r="E376" s="31">
        <v>356</v>
      </c>
      <c r="F376" s="31" t="str">
        <f t="shared" si="41"/>
        <v/>
      </c>
      <c r="G376" s="5"/>
      <c r="H376" s="5"/>
      <c r="I376" s="5"/>
      <c r="J376" s="5"/>
      <c r="K376" s="4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6"/>
      <c r="Y376" s="5"/>
      <c r="Z376" s="26"/>
      <c r="AA376" s="5"/>
      <c r="AB376" s="5"/>
      <c r="AC376" s="5"/>
      <c r="AD376" s="133" t="str">
        <f t="shared" si="44"/>
        <v/>
      </c>
      <c r="AE376" s="11" t="str">
        <f t="shared" si="42"/>
        <v/>
      </c>
      <c r="AF376" s="19" t="str">
        <f>UPPER(IF($W376="","",IF(COUNTIF($AF$20:$AF375,$W376)&lt;1,$W376,"")))</f>
        <v/>
      </c>
      <c r="AG376" s="31" t="str">
        <f t="shared" si="38"/>
        <v/>
      </c>
      <c r="AH376" s="134" t="str">
        <f t="shared" si="43"/>
        <v/>
      </c>
      <c r="AI376" s="5"/>
      <c r="AJ376" s="31"/>
    </row>
    <row r="377" spans="2:36" s="131" customFormat="1" ht="13">
      <c r="B377" s="31" t="str">
        <f t="shared" si="39"/>
        <v/>
      </c>
      <c r="C377" s="130" t="str">
        <f t="shared" si="40"/>
        <v/>
      </c>
      <c r="E377" s="31">
        <v>357</v>
      </c>
      <c r="F377" s="31" t="str">
        <f t="shared" si="41"/>
        <v/>
      </c>
      <c r="G377" s="5"/>
      <c r="H377" s="5"/>
      <c r="I377" s="5"/>
      <c r="J377" s="5"/>
      <c r="K377" s="4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6"/>
      <c r="Y377" s="5"/>
      <c r="Z377" s="26"/>
      <c r="AA377" s="5"/>
      <c r="AB377" s="5"/>
      <c r="AC377" s="5"/>
      <c r="AD377" s="133" t="str">
        <f t="shared" si="44"/>
        <v/>
      </c>
      <c r="AE377" s="11" t="str">
        <f t="shared" si="42"/>
        <v/>
      </c>
      <c r="AF377" s="19" t="str">
        <f>UPPER(IF($W377="","",IF(COUNTIF($AF$20:$AF376,$W377)&lt;1,$W377,"")))</f>
        <v/>
      </c>
      <c r="AG377" s="31" t="str">
        <f t="shared" si="38"/>
        <v/>
      </c>
      <c r="AH377" s="134" t="str">
        <f t="shared" si="43"/>
        <v/>
      </c>
      <c r="AI377" s="5"/>
      <c r="AJ377" s="31"/>
    </row>
    <row r="378" spans="2:36" s="131" customFormat="1" ht="13">
      <c r="B378" s="31" t="str">
        <f t="shared" si="39"/>
        <v/>
      </c>
      <c r="C378" s="130" t="str">
        <f t="shared" si="40"/>
        <v/>
      </c>
      <c r="D378" s="132"/>
      <c r="E378" s="31">
        <v>358</v>
      </c>
      <c r="F378" s="31" t="str">
        <f t="shared" si="41"/>
        <v/>
      </c>
      <c r="G378" s="5"/>
      <c r="H378" s="5"/>
      <c r="I378" s="5"/>
      <c r="J378" s="5"/>
      <c r="K378" s="4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6"/>
      <c r="Y378" s="5"/>
      <c r="Z378" s="26"/>
      <c r="AA378" s="5"/>
      <c r="AB378" s="5"/>
      <c r="AC378" s="5"/>
      <c r="AD378" s="133" t="str">
        <f t="shared" si="44"/>
        <v/>
      </c>
      <c r="AE378" s="11" t="str">
        <f t="shared" si="42"/>
        <v/>
      </c>
      <c r="AF378" s="19" t="str">
        <f>UPPER(IF($W378="","",IF(COUNTIF($AF$20:$AF377,$W378)&lt;1,$W378,"")))</f>
        <v/>
      </c>
      <c r="AG378" s="31" t="str">
        <f t="shared" si="38"/>
        <v/>
      </c>
      <c r="AH378" s="134" t="str">
        <f t="shared" si="43"/>
        <v/>
      </c>
      <c r="AI378" s="5"/>
      <c r="AJ378" s="31"/>
    </row>
    <row r="379" spans="2:36" s="131" customFormat="1" ht="13">
      <c r="B379" s="31" t="str">
        <f t="shared" si="39"/>
        <v/>
      </c>
      <c r="C379" s="130" t="str">
        <f t="shared" si="40"/>
        <v/>
      </c>
      <c r="D379" s="143"/>
      <c r="E379" s="31">
        <v>359</v>
      </c>
      <c r="F379" s="31" t="str">
        <f t="shared" si="41"/>
        <v/>
      </c>
      <c r="G379" s="5"/>
      <c r="H379" s="5"/>
      <c r="I379" s="5"/>
      <c r="J379" s="5"/>
      <c r="K379" s="4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6"/>
      <c r="Y379" s="5"/>
      <c r="Z379" s="26"/>
      <c r="AA379" s="5"/>
      <c r="AB379" s="5"/>
      <c r="AC379" s="5"/>
      <c r="AD379" s="133" t="str">
        <f t="shared" si="44"/>
        <v/>
      </c>
      <c r="AE379" s="11" t="str">
        <f t="shared" si="42"/>
        <v/>
      </c>
      <c r="AF379" s="19" t="str">
        <f>UPPER(IF($W379="","",IF(COUNTIF($AF$20:$AF378,$W379)&lt;1,$W379,"")))</f>
        <v/>
      </c>
      <c r="AG379" s="31" t="str">
        <f t="shared" si="38"/>
        <v/>
      </c>
      <c r="AH379" s="134" t="str">
        <f t="shared" si="43"/>
        <v/>
      </c>
      <c r="AI379" s="5"/>
      <c r="AJ379" s="31"/>
    </row>
    <row r="380" spans="2:36" s="131" customFormat="1" ht="13">
      <c r="B380" s="31" t="str">
        <f t="shared" si="39"/>
        <v/>
      </c>
      <c r="C380" s="130" t="str">
        <f t="shared" si="40"/>
        <v/>
      </c>
      <c r="D380" s="149"/>
      <c r="E380" s="31">
        <v>360</v>
      </c>
      <c r="F380" s="31" t="str">
        <f t="shared" si="41"/>
        <v/>
      </c>
      <c r="G380" s="5"/>
      <c r="H380" s="5"/>
      <c r="I380" s="5"/>
      <c r="J380" s="5"/>
      <c r="K380" s="4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6"/>
      <c r="Y380" s="5"/>
      <c r="Z380" s="26"/>
      <c r="AA380" s="5"/>
      <c r="AB380" s="5"/>
      <c r="AC380" s="5"/>
      <c r="AD380" s="133" t="str">
        <f t="shared" si="44"/>
        <v/>
      </c>
      <c r="AE380" s="11" t="str">
        <f t="shared" si="42"/>
        <v/>
      </c>
      <c r="AF380" s="19" t="str">
        <f>UPPER(IF($W380="","",IF(COUNTIF($AF$20:$AF379,$W380)&lt;1,$W380,"")))</f>
        <v/>
      </c>
      <c r="AG380" s="31" t="str">
        <f t="shared" si="38"/>
        <v/>
      </c>
      <c r="AH380" s="134" t="str">
        <f t="shared" si="43"/>
        <v/>
      </c>
      <c r="AI380" s="5"/>
      <c r="AJ380" s="31"/>
    </row>
    <row r="381" spans="2:36" s="131" customFormat="1" ht="13">
      <c r="B381" s="31" t="str">
        <f t="shared" si="39"/>
        <v/>
      </c>
      <c r="C381" s="130" t="str">
        <f t="shared" si="40"/>
        <v/>
      </c>
      <c r="D381" s="143"/>
      <c r="E381" s="31">
        <v>361</v>
      </c>
      <c r="F381" s="31" t="str">
        <f t="shared" si="41"/>
        <v/>
      </c>
      <c r="G381" s="5"/>
      <c r="H381" s="5"/>
      <c r="I381" s="5"/>
      <c r="J381" s="5"/>
      <c r="K381" s="4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6"/>
      <c r="Y381" s="5"/>
      <c r="Z381" s="26"/>
      <c r="AA381" s="5"/>
      <c r="AB381" s="5"/>
      <c r="AC381" s="5"/>
      <c r="AD381" s="133" t="str">
        <f t="shared" si="44"/>
        <v/>
      </c>
      <c r="AE381" s="11" t="str">
        <f t="shared" si="42"/>
        <v/>
      </c>
      <c r="AF381" s="19" t="str">
        <f>UPPER(IF($W381="","",IF(COUNTIF($AF$20:$AF380,$W381)&lt;1,$W381,"")))</f>
        <v/>
      </c>
      <c r="AG381" s="31" t="str">
        <f t="shared" si="38"/>
        <v/>
      </c>
      <c r="AH381" s="134" t="str">
        <f t="shared" si="43"/>
        <v/>
      </c>
      <c r="AI381" s="5"/>
      <c r="AJ381" s="31"/>
    </row>
    <row r="382" spans="2:36" s="131" customFormat="1" ht="13">
      <c r="B382" s="31" t="str">
        <f t="shared" si="39"/>
        <v/>
      </c>
      <c r="C382" s="130" t="str">
        <f t="shared" si="40"/>
        <v/>
      </c>
      <c r="D382" s="132"/>
      <c r="E382" s="31">
        <v>362</v>
      </c>
      <c r="F382" s="31" t="str">
        <f t="shared" si="41"/>
        <v/>
      </c>
      <c r="G382" s="5"/>
      <c r="H382" s="5"/>
      <c r="I382" s="5"/>
      <c r="J382" s="5"/>
      <c r="K382" s="4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6"/>
      <c r="Y382" s="5"/>
      <c r="Z382" s="26"/>
      <c r="AA382" s="5"/>
      <c r="AB382" s="5"/>
      <c r="AC382" s="5"/>
      <c r="AD382" s="133" t="str">
        <f t="shared" si="44"/>
        <v/>
      </c>
      <c r="AE382" s="11" t="str">
        <f t="shared" si="42"/>
        <v/>
      </c>
      <c r="AF382" s="19" t="str">
        <f>UPPER(IF($W382="","",IF(COUNTIF($AF$20:$AF381,$W382)&lt;1,$W382,"")))</f>
        <v/>
      </c>
      <c r="AG382" s="31" t="str">
        <f t="shared" si="38"/>
        <v/>
      </c>
      <c r="AH382" s="134" t="str">
        <f t="shared" si="43"/>
        <v/>
      </c>
      <c r="AI382" s="5"/>
      <c r="AJ382" s="31"/>
    </row>
    <row r="383" spans="2:36" s="131" customFormat="1" ht="13">
      <c r="B383" s="31" t="str">
        <f t="shared" si="39"/>
        <v/>
      </c>
      <c r="C383" s="130" t="str">
        <f t="shared" si="40"/>
        <v/>
      </c>
      <c r="D383" s="143"/>
      <c r="E383" s="31">
        <v>363</v>
      </c>
      <c r="F383" s="31" t="str">
        <f t="shared" si="41"/>
        <v/>
      </c>
      <c r="G383" s="5"/>
      <c r="H383" s="5"/>
      <c r="I383" s="5"/>
      <c r="J383" s="5"/>
      <c r="K383" s="4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6"/>
      <c r="Y383" s="5"/>
      <c r="Z383" s="26"/>
      <c r="AA383" s="5"/>
      <c r="AB383" s="5"/>
      <c r="AC383" s="5"/>
      <c r="AD383" s="133" t="str">
        <f t="shared" si="44"/>
        <v/>
      </c>
      <c r="AE383" s="11" t="str">
        <f t="shared" si="42"/>
        <v/>
      </c>
      <c r="AF383" s="19" t="str">
        <f>UPPER(IF($W383="","",IF(COUNTIF($AF$20:$AF382,$W383)&lt;1,$W383,"")))</f>
        <v/>
      </c>
      <c r="AG383" s="31" t="str">
        <f t="shared" si="38"/>
        <v/>
      </c>
      <c r="AH383" s="134" t="str">
        <f t="shared" si="43"/>
        <v/>
      </c>
      <c r="AI383" s="5"/>
      <c r="AJ383" s="31"/>
    </row>
    <row r="384" spans="2:36" s="131" customFormat="1">
      <c r="B384" s="31" t="str">
        <f t="shared" si="39"/>
        <v/>
      </c>
      <c r="C384" s="130" t="str">
        <f t="shared" si="40"/>
        <v/>
      </c>
      <c r="D384" s="146"/>
      <c r="E384" s="31">
        <v>364</v>
      </c>
      <c r="F384" s="31" t="str">
        <f t="shared" si="41"/>
        <v/>
      </c>
      <c r="G384" s="5"/>
      <c r="H384" s="5"/>
      <c r="I384" s="5"/>
      <c r="J384" s="5"/>
      <c r="K384" s="4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6"/>
      <c r="Y384" s="5"/>
      <c r="Z384" s="26"/>
      <c r="AA384" s="5"/>
      <c r="AB384" s="5"/>
      <c r="AC384" s="5"/>
      <c r="AD384" s="133" t="str">
        <f t="shared" si="44"/>
        <v/>
      </c>
      <c r="AE384" s="11" t="str">
        <f t="shared" si="42"/>
        <v/>
      </c>
      <c r="AF384" s="19" t="str">
        <f>UPPER(IF($W384="","",IF(COUNTIF($AF$20:$AF383,$W384)&lt;1,$W384,"")))</f>
        <v/>
      </c>
      <c r="AG384" s="31" t="str">
        <f t="shared" si="38"/>
        <v/>
      </c>
      <c r="AH384" s="134" t="str">
        <f t="shared" si="43"/>
        <v/>
      </c>
      <c r="AI384" s="5"/>
      <c r="AJ384" s="31"/>
    </row>
    <row r="385" spans="2:36" s="131" customFormat="1" ht="13">
      <c r="B385" s="31" t="str">
        <f t="shared" si="39"/>
        <v/>
      </c>
      <c r="C385" s="130" t="str">
        <f t="shared" si="40"/>
        <v/>
      </c>
      <c r="D385" s="143"/>
      <c r="E385" s="31">
        <v>365</v>
      </c>
      <c r="F385" s="31" t="str">
        <f t="shared" si="41"/>
        <v/>
      </c>
      <c r="G385" s="5"/>
      <c r="H385" s="5"/>
      <c r="I385" s="5"/>
      <c r="J385" s="5"/>
      <c r="K385" s="4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6"/>
      <c r="Y385" s="5"/>
      <c r="Z385" s="26"/>
      <c r="AA385" s="5"/>
      <c r="AB385" s="5"/>
      <c r="AC385" s="5"/>
      <c r="AD385" s="133" t="str">
        <f t="shared" si="44"/>
        <v/>
      </c>
      <c r="AE385" s="11" t="str">
        <f t="shared" si="42"/>
        <v/>
      </c>
      <c r="AF385" s="19" t="str">
        <f>UPPER(IF($W385="","",IF(COUNTIF($AF$20:$AF384,$W385)&lt;1,$W385,"")))</f>
        <v/>
      </c>
      <c r="AG385" s="31" t="str">
        <f t="shared" si="38"/>
        <v/>
      </c>
      <c r="AH385" s="134" t="str">
        <f t="shared" si="43"/>
        <v/>
      </c>
      <c r="AI385" s="5"/>
      <c r="AJ385" s="31"/>
    </row>
    <row r="386" spans="2:36" s="131" customFormat="1" ht="13">
      <c r="B386" s="31" t="str">
        <f t="shared" si="39"/>
        <v/>
      </c>
      <c r="C386" s="130" t="str">
        <f t="shared" si="40"/>
        <v/>
      </c>
      <c r="D386" s="149"/>
      <c r="E386" s="31">
        <v>366</v>
      </c>
      <c r="F386" s="31" t="str">
        <f t="shared" si="41"/>
        <v/>
      </c>
      <c r="G386" s="5"/>
      <c r="H386" s="5"/>
      <c r="I386" s="5"/>
      <c r="J386" s="5"/>
      <c r="K386" s="4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6"/>
      <c r="Y386" s="5"/>
      <c r="Z386" s="26"/>
      <c r="AA386" s="5"/>
      <c r="AB386" s="5"/>
      <c r="AC386" s="5"/>
      <c r="AD386" s="133" t="str">
        <f t="shared" si="44"/>
        <v/>
      </c>
      <c r="AE386" s="11" t="str">
        <f t="shared" si="42"/>
        <v/>
      </c>
      <c r="AF386" s="19" t="str">
        <f>UPPER(IF($W386="","",IF(COUNTIF($AF$20:$AF385,$W386)&lt;1,$W386,"")))</f>
        <v/>
      </c>
      <c r="AG386" s="31" t="str">
        <f t="shared" si="38"/>
        <v/>
      </c>
      <c r="AH386" s="134" t="str">
        <f t="shared" si="43"/>
        <v/>
      </c>
      <c r="AI386" s="5"/>
      <c r="AJ386" s="31"/>
    </row>
    <row r="387" spans="2:36" s="131" customFormat="1" ht="13">
      <c r="B387" s="31" t="str">
        <f t="shared" si="39"/>
        <v/>
      </c>
      <c r="C387" s="130" t="str">
        <f t="shared" si="40"/>
        <v/>
      </c>
      <c r="D387" s="143"/>
      <c r="E387" s="31">
        <v>367</v>
      </c>
      <c r="F387" s="31" t="str">
        <f t="shared" si="41"/>
        <v/>
      </c>
      <c r="G387" s="5"/>
      <c r="H387" s="5"/>
      <c r="I387" s="5"/>
      <c r="J387" s="5"/>
      <c r="K387" s="4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6"/>
      <c r="Y387" s="5"/>
      <c r="Z387" s="26"/>
      <c r="AA387" s="5"/>
      <c r="AB387" s="5"/>
      <c r="AC387" s="5"/>
      <c r="AD387" s="133" t="str">
        <f t="shared" si="44"/>
        <v/>
      </c>
      <c r="AE387" s="11" t="str">
        <f t="shared" si="42"/>
        <v/>
      </c>
      <c r="AF387" s="19" t="str">
        <f>UPPER(IF($W387="","",IF(COUNTIF($AF$20:$AF386,$W387)&lt;1,$W387,"")))</f>
        <v/>
      </c>
      <c r="AG387" s="31" t="str">
        <f t="shared" si="38"/>
        <v/>
      </c>
      <c r="AH387" s="134" t="str">
        <f t="shared" si="43"/>
        <v/>
      </c>
      <c r="AI387" s="5"/>
      <c r="AJ387" s="31"/>
    </row>
    <row r="388" spans="2:36" s="131" customFormat="1" ht="13">
      <c r="B388" s="31" t="str">
        <f t="shared" si="39"/>
        <v/>
      </c>
      <c r="C388" s="130" t="str">
        <f t="shared" si="40"/>
        <v/>
      </c>
      <c r="D388" s="143"/>
      <c r="E388" s="31">
        <v>368</v>
      </c>
      <c r="F388" s="31" t="str">
        <f t="shared" si="41"/>
        <v/>
      </c>
      <c r="G388" s="5"/>
      <c r="H388" s="5"/>
      <c r="I388" s="5"/>
      <c r="J388" s="5"/>
      <c r="K388" s="4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6"/>
      <c r="Y388" s="5"/>
      <c r="Z388" s="26"/>
      <c r="AA388" s="5"/>
      <c r="AB388" s="5"/>
      <c r="AC388" s="5"/>
      <c r="AD388" s="133" t="str">
        <f t="shared" si="44"/>
        <v/>
      </c>
      <c r="AE388" s="11" t="str">
        <f t="shared" si="42"/>
        <v/>
      </c>
      <c r="AF388" s="19" t="str">
        <f>UPPER(IF($W388="","",IF(COUNTIF($AF$20:$AF387,$W388)&lt;1,$W388,"")))</f>
        <v/>
      </c>
      <c r="AG388" s="31" t="str">
        <f t="shared" si="38"/>
        <v/>
      </c>
      <c r="AH388" s="134" t="str">
        <f t="shared" si="43"/>
        <v/>
      </c>
      <c r="AI388" s="5"/>
      <c r="AJ388" s="31"/>
    </row>
    <row r="389" spans="2:36" s="131" customFormat="1" ht="13">
      <c r="B389" s="31" t="str">
        <f t="shared" si="39"/>
        <v/>
      </c>
      <c r="C389" s="130" t="str">
        <f t="shared" si="40"/>
        <v/>
      </c>
      <c r="D389" s="143"/>
      <c r="E389" s="31">
        <v>369</v>
      </c>
      <c r="F389" s="31" t="str">
        <f t="shared" si="41"/>
        <v/>
      </c>
      <c r="G389" s="5"/>
      <c r="H389" s="5"/>
      <c r="I389" s="5"/>
      <c r="J389" s="5"/>
      <c r="K389" s="4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6"/>
      <c r="Y389" s="5"/>
      <c r="Z389" s="26"/>
      <c r="AA389" s="5"/>
      <c r="AB389" s="5"/>
      <c r="AC389" s="5"/>
      <c r="AD389" s="133" t="str">
        <f t="shared" si="44"/>
        <v/>
      </c>
      <c r="AE389" s="11" t="str">
        <f t="shared" si="42"/>
        <v/>
      </c>
      <c r="AF389" s="19" t="str">
        <f>UPPER(IF($W389="","",IF(COUNTIF($AF$20:$AF388,$W389)&lt;1,$W389,"")))</f>
        <v/>
      </c>
      <c r="AG389" s="31" t="str">
        <f t="shared" ref="AG389:AG452" si="45">IF(W389="","",IF(COUNTIF(W$21:W$1021,$W389)&lt;4,"每隊最少4人",IF(COUNTIF(W$21:W$1021,W389)&gt;6,"每隊最多6人",COUNTIF(W$21:W$1021,W389))))</f>
        <v/>
      </c>
      <c r="AH389" s="134" t="str">
        <f t="shared" si="43"/>
        <v/>
      </c>
      <c r="AI389" s="5"/>
      <c r="AJ389" s="31"/>
    </row>
    <row r="390" spans="2:36" s="131" customFormat="1" ht="13">
      <c r="B390" s="31" t="str">
        <f t="shared" si="39"/>
        <v/>
      </c>
      <c r="C390" s="130" t="str">
        <f t="shared" si="40"/>
        <v/>
      </c>
      <c r="D390" s="149"/>
      <c r="E390" s="31">
        <v>370</v>
      </c>
      <c r="F390" s="31" t="str">
        <f t="shared" si="41"/>
        <v/>
      </c>
      <c r="G390" s="5"/>
      <c r="H390" s="5"/>
      <c r="I390" s="5"/>
      <c r="J390" s="5"/>
      <c r="K390" s="4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6"/>
      <c r="Y390" s="5"/>
      <c r="Z390" s="26"/>
      <c r="AA390" s="5"/>
      <c r="AB390" s="5"/>
      <c r="AC390" s="5"/>
      <c r="AD390" s="133" t="str">
        <f t="shared" si="44"/>
        <v/>
      </c>
      <c r="AE390" s="11" t="str">
        <f t="shared" si="42"/>
        <v/>
      </c>
      <c r="AF390" s="19" t="str">
        <f>UPPER(IF($W390="","",IF(COUNTIF($AF$20:$AF389,$W390)&lt;1,$W390,"")))</f>
        <v/>
      </c>
      <c r="AG390" s="31" t="str">
        <f t="shared" si="45"/>
        <v/>
      </c>
      <c r="AH390" s="134" t="str">
        <f t="shared" si="43"/>
        <v/>
      </c>
      <c r="AI390" s="5"/>
      <c r="AJ390" s="31"/>
    </row>
    <row r="391" spans="2:36" s="131" customFormat="1" ht="13">
      <c r="B391" s="31" t="str">
        <f t="shared" si="39"/>
        <v/>
      </c>
      <c r="C391" s="130" t="str">
        <f t="shared" si="40"/>
        <v/>
      </c>
      <c r="E391" s="31">
        <v>371</v>
      </c>
      <c r="F391" s="31" t="str">
        <f t="shared" si="41"/>
        <v/>
      </c>
      <c r="G391" s="5"/>
      <c r="H391" s="5"/>
      <c r="I391" s="5"/>
      <c r="J391" s="5"/>
      <c r="K391" s="4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6"/>
      <c r="Y391" s="5"/>
      <c r="Z391" s="26"/>
      <c r="AA391" s="5"/>
      <c r="AB391" s="5"/>
      <c r="AC391" s="5"/>
      <c r="AD391" s="133" t="str">
        <f t="shared" si="44"/>
        <v/>
      </c>
      <c r="AE391" s="11" t="str">
        <f t="shared" si="42"/>
        <v/>
      </c>
      <c r="AF391" s="19" t="str">
        <f>UPPER(IF($W391="","",IF(COUNTIF($AF$20:$AF390,$W391)&lt;1,$W391,"")))</f>
        <v/>
      </c>
      <c r="AG391" s="31" t="str">
        <f t="shared" si="45"/>
        <v/>
      </c>
      <c r="AH391" s="134" t="str">
        <f t="shared" si="43"/>
        <v/>
      </c>
      <c r="AI391" s="5"/>
      <c r="AJ391" s="31"/>
    </row>
    <row r="392" spans="2:36" s="131" customFormat="1">
      <c r="B392" s="31" t="str">
        <f t="shared" si="39"/>
        <v/>
      </c>
      <c r="C392" s="130" t="str">
        <f t="shared" si="40"/>
        <v/>
      </c>
      <c r="D392" s="146"/>
      <c r="E392" s="31">
        <v>372</v>
      </c>
      <c r="F392" s="31" t="str">
        <f t="shared" si="41"/>
        <v/>
      </c>
      <c r="G392" s="5"/>
      <c r="H392" s="5"/>
      <c r="I392" s="5"/>
      <c r="J392" s="5"/>
      <c r="K392" s="4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6"/>
      <c r="Y392" s="5"/>
      <c r="Z392" s="26"/>
      <c r="AA392" s="5"/>
      <c r="AB392" s="5"/>
      <c r="AC392" s="5"/>
      <c r="AD392" s="133" t="str">
        <f t="shared" si="44"/>
        <v/>
      </c>
      <c r="AE392" s="11" t="str">
        <f t="shared" si="42"/>
        <v/>
      </c>
      <c r="AF392" s="19" t="str">
        <f>UPPER(IF($W392="","",IF(COUNTIF($AF$20:$AF391,$W392)&lt;1,$W392,"")))</f>
        <v/>
      </c>
      <c r="AG392" s="31" t="str">
        <f t="shared" si="45"/>
        <v/>
      </c>
      <c r="AH392" s="134" t="str">
        <f t="shared" si="43"/>
        <v/>
      </c>
      <c r="AI392" s="5"/>
      <c r="AJ392" s="31"/>
    </row>
    <row r="393" spans="2:36" s="131" customFormat="1" ht="13">
      <c r="B393" s="31" t="str">
        <f t="shared" si="39"/>
        <v/>
      </c>
      <c r="C393" s="130" t="str">
        <f t="shared" si="40"/>
        <v/>
      </c>
      <c r="D393" s="149"/>
      <c r="E393" s="31">
        <v>373</v>
      </c>
      <c r="F393" s="31" t="str">
        <f t="shared" si="41"/>
        <v/>
      </c>
      <c r="G393" s="5"/>
      <c r="H393" s="5"/>
      <c r="I393" s="5"/>
      <c r="J393" s="5"/>
      <c r="K393" s="4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6"/>
      <c r="Y393" s="5"/>
      <c r="Z393" s="26"/>
      <c r="AA393" s="5"/>
      <c r="AB393" s="5"/>
      <c r="AC393" s="5"/>
      <c r="AD393" s="133" t="str">
        <f t="shared" si="44"/>
        <v/>
      </c>
      <c r="AE393" s="11" t="str">
        <f t="shared" si="42"/>
        <v/>
      </c>
      <c r="AF393" s="19" t="str">
        <f>UPPER(IF($W393="","",IF(COUNTIF($AF$20:$AF392,$W393)&lt;1,$W393,"")))</f>
        <v/>
      </c>
      <c r="AG393" s="31" t="str">
        <f t="shared" si="45"/>
        <v/>
      </c>
      <c r="AH393" s="134" t="str">
        <f t="shared" si="43"/>
        <v/>
      </c>
      <c r="AI393" s="5"/>
      <c r="AJ393" s="31"/>
    </row>
    <row r="394" spans="2:36" s="131" customFormat="1" ht="13">
      <c r="B394" s="31" t="str">
        <f t="shared" si="39"/>
        <v/>
      </c>
      <c r="C394" s="130" t="str">
        <f t="shared" si="40"/>
        <v/>
      </c>
      <c r="D394" s="149"/>
      <c r="E394" s="31">
        <v>374</v>
      </c>
      <c r="F394" s="31" t="str">
        <f t="shared" si="41"/>
        <v/>
      </c>
      <c r="G394" s="5"/>
      <c r="H394" s="5"/>
      <c r="I394" s="5"/>
      <c r="J394" s="5"/>
      <c r="K394" s="4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6"/>
      <c r="Y394" s="5"/>
      <c r="Z394" s="26"/>
      <c r="AA394" s="5"/>
      <c r="AB394" s="5"/>
      <c r="AC394" s="5"/>
      <c r="AD394" s="133" t="str">
        <f t="shared" si="44"/>
        <v/>
      </c>
      <c r="AE394" s="11" t="str">
        <f t="shared" si="42"/>
        <v/>
      </c>
      <c r="AF394" s="19" t="str">
        <f>UPPER(IF($W394="","",IF(COUNTIF($AF$20:$AF393,$W394)&lt;1,$W394,"")))</f>
        <v/>
      </c>
      <c r="AG394" s="31" t="str">
        <f t="shared" si="45"/>
        <v/>
      </c>
      <c r="AH394" s="134" t="str">
        <f t="shared" si="43"/>
        <v/>
      </c>
      <c r="AI394" s="5"/>
      <c r="AJ394" s="31"/>
    </row>
    <row r="395" spans="2:36" s="131" customFormat="1" ht="13">
      <c r="B395" s="31" t="str">
        <f t="shared" si="39"/>
        <v/>
      </c>
      <c r="C395" s="130" t="str">
        <f t="shared" si="40"/>
        <v/>
      </c>
      <c r="D395" s="132"/>
      <c r="E395" s="31">
        <v>375</v>
      </c>
      <c r="F395" s="31" t="str">
        <f t="shared" si="41"/>
        <v/>
      </c>
      <c r="G395" s="5"/>
      <c r="H395" s="5"/>
      <c r="I395" s="5"/>
      <c r="J395" s="5"/>
      <c r="K395" s="4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6"/>
      <c r="Y395" s="5"/>
      <c r="Z395" s="26"/>
      <c r="AA395" s="5"/>
      <c r="AB395" s="5"/>
      <c r="AC395" s="5"/>
      <c r="AD395" s="133" t="str">
        <f t="shared" si="44"/>
        <v/>
      </c>
      <c r="AE395" s="11" t="str">
        <f t="shared" si="42"/>
        <v/>
      </c>
      <c r="AF395" s="19" t="str">
        <f>UPPER(IF($W395="","",IF(COUNTIF($AF$20:$AF394,$W395)&lt;1,$W395,"")))</f>
        <v/>
      </c>
      <c r="AG395" s="31" t="str">
        <f t="shared" si="45"/>
        <v/>
      </c>
      <c r="AH395" s="134" t="str">
        <f t="shared" si="43"/>
        <v/>
      </c>
      <c r="AI395" s="5"/>
      <c r="AJ395" s="31"/>
    </row>
    <row r="396" spans="2:36" s="131" customFormat="1" ht="13">
      <c r="B396" s="31" t="str">
        <f t="shared" si="39"/>
        <v/>
      </c>
      <c r="C396" s="130" t="str">
        <f t="shared" si="40"/>
        <v/>
      </c>
      <c r="D396" s="143"/>
      <c r="E396" s="31">
        <v>376</v>
      </c>
      <c r="F396" s="31" t="str">
        <f t="shared" si="41"/>
        <v/>
      </c>
      <c r="G396" s="5"/>
      <c r="H396" s="5"/>
      <c r="I396" s="5"/>
      <c r="J396" s="5"/>
      <c r="K396" s="4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6"/>
      <c r="Y396" s="5"/>
      <c r="Z396" s="26"/>
      <c r="AA396" s="5"/>
      <c r="AB396" s="5"/>
      <c r="AC396" s="5"/>
      <c r="AD396" s="133" t="str">
        <f t="shared" si="44"/>
        <v/>
      </c>
      <c r="AE396" s="11" t="str">
        <f t="shared" si="42"/>
        <v/>
      </c>
      <c r="AF396" s="19" t="str">
        <f>UPPER(IF($W396="","",IF(COUNTIF($AF$20:$AF395,$W396)&lt;1,$W396,"")))</f>
        <v/>
      </c>
      <c r="AG396" s="31" t="str">
        <f t="shared" si="45"/>
        <v/>
      </c>
      <c r="AH396" s="134" t="str">
        <f t="shared" si="43"/>
        <v/>
      </c>
      <c r="AI396" s="5"/>
      <c r="AJ396" s="31"/>
    </row>
    <row r="397" spans="2:36" s="131" customFormat="1" ht="13">
      <c r="B397" s="31" t="str">
        <f t="shared" si="39"/>
        <v/>
      </c>
      <c r="C397" s="130" t="str">
        <f t="shared" si="40"/>
        <v/>
      </c>
      <c r="D397" s="143"/>
      <c r="E397" s="31">
        <v>377</v>
      </c>
      <c r="F397" s="31" t="str">
        <f t="shared" si="41"/>
        <v/>
      </c>
      <c r="G397" s="5"/>
      <c r="H397" s="5"/>
      <c r="I397" s="5"/>
      <c r="J397" s="5"/>
      <c r="K397" s="4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6"/>
      <c r="Y397" s="5"/>
      <c r="Z397" s="26"/>
      <c r="AA397" s="5"/>
      <c r="AB397" s="5"/>
      <c r="AC397" s="5"/>
      <c r="AD397" s="133" t="str">
        <f t="shared" si="44"/>
        <v/>
      </c>
      <c r="AE397" s="11" t="str">
        <f t="shared" si="42"/>
        <v/>
      </c>
      <c r="AF397" s="19" t="str">
        <f>UPPER(IF($W397="","",IF(COUNTIF($AF$20:$AF396,$W397)&lt;1,$W397,"")))</f>
        <v/>
      </c>
      <c r="AG397" s="31" t="str">
        <f t="shared" si="45"/>
        <v/>
      </c>
      <c r="AH397" s="134" t="str">
        <f t="shared" si="43"/>
        <v/>
      </c>
      <c r="AI397" s="5"/>
      <c r="AJ397" s="31"/>
    </row>
    <row r="398" spans="2:36" s="131" customFormat="1" ht="13">
      <c r="B398" s="31" t="str">
        <f t="shared" si="39"/>
        <v/>
      </c>
      <c r="C398" s="130" t="str">
        <f t="shared" si="40"/>
        <v/>
      </c>
      <c r="D398" s="143"/>
      <c r="E398" s="31">
        <v>378</v>
      </c>
      <c r="F398" s="31" t="str">
        <f t="shared" si="41"/>
        <v/>
      </c>
      <c r="G398" s="5"/>
      <c r="H398" s="5"/>
      <c r="I398" s="5"/>
      <c r="J398" s="5"/>
      <c r="K398" s="4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6"/>
      <c r="Y398" s="5"/>
      <c r="Z398" s="26"/>
      <c r="AA398" s="5"/>
      <c r="AB398" s="5"/>
      <c r="AC398" s="5"/>
      <c r="AD398" s="133" t="str">
        <f t="shared" si="44"/>
        <v/>
      </c>
      <c r="AE398" s="11" t="str">
        <f t="shared" si="42"/>
        <v/>
      </c>
      <c r="AF398" s="19" t="str">
        <f>UPPER(IF($W398="","",IF(COUNTIF($AF$20:$AF397,$W398)&lt;1,$W398,"")))</f>
        <v/>
      </c>
      <c r="AG398" s="31" t="str">
        <f t="shared" si="45"/>
        <v/>
      </c>
      <c r="AH398" s="134" t="str">
        <f t="shared" si="43"/>
        <v/>
      </c>
      <c r="AI398" s="5"/>
      <c r="AJ398" s="31"/>
    </row>
    <row r="399" spans="2:36" s="131" customFormat="1" ht="13">
      <c r="B399" s="31" t="str">
        <f t="shared" si="39"/>
        <v/>
      </c>
      <c r="C399" s="130" t="str">
        <f t="shared" si="40"/>
        <v/>
      </c>
      <c r="D399" s="132"/>
      <c r="E399" s="31">
        <v>379</v>
      </c>
      <c r="F399" s="31" t="str">
        <f t="shared" si="41"/>
        <v/>
      </c>
      <c r="G399" s="5"/>
      <c r="H399" s="5"/>
      <c r="I399" s="5"/>
      <c r="J399" s="5"/>
      <c r="K399" s="4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6"/>
      <c r="Y399" s="5"/>
      <c r="Z399" s="26"/>
      <c r="AA399" s="5"/>
      <c r="AB399" s="5"/>
      <c r="AC399" s="5"/>
      <c r="AD399" s="133" t="str">
        <f t="shared" si="44"/>
        <v/>
      </c>
      <c r="AE399" s="11" t="str">
        <f t="shared" si="42"/>
        <v/>
      </c>
      <c r="AF399" s="19" t="str">
        <f>UPPER(IF($W399="","",IF(COUNTIF($AF$20:$AF398,$W399)&lt;1,$W399,"")))</f>
        <v/>
      </c>
      <c r="AG399" s="31" t="str">
        <f t="shared" si="45"/>
        <v/>
      </c>
      <c r="AH399" s="134" t="str">
        <f t="shared" si="43"/>
        <v/>
      </c>
      <c r="AI399" s="5"/>
      <c r="AJ399" s="31"/>
    </row>
    <row r="400" spans="2:36" s="131" customFormat="1">
      <c r="B400" s="31" t="str">
        <f t="shared" si="39"/>
        <v/>
      </c>
      <c r="C400" s="130" t="str">
        <f t="shared" si="40"/>
        <v/>
      </c>
      <c r="D400" s="146"/>
      <c r="E400" s="31">
        <v>380</v>
      </c>
      <c r="F400" s="31" t="str">
        <f t="shared" si="41"/>
        <v/>
      </c>
      <c r="G400" s="5"/>
      <c r="H400" s="5"/>
      <c r="I400" s="5"/>
      <c r="J400" s="5"/>
      <c r="K400" s="4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6"/>
      <c r="Y400" s="5"/>
      <c r="Z400" s="26"/>
      <c r="AA400" s="5"/>
      <c r="AB400" s="5"/>
      <c r="AC400" s="5"/>
      <c r="AD400" s="133" t="str">
        <f t="shared" si="44"/>
        <v/>
      </c>
      <c r="AE400" s="11" t="str">
        <f t="shared" si="42"/>
        <v/>
      </c>
      <c r="AF400" s="19" t="str">
        <f>UPPER(IF($W400="","",IF(COUNTIF($AF$20:$AF399,$W400)&lt;1,$W400,"")))</f>
        <v/>
      </c>
      <c r="AG400" s="31" t="str">
        <f t="shared" si="45"/>
        <v/>
      </c>
      <c r="AH400" s="134" t="str">
        <f t="shared" si="43"/>
        <v/>
      </c>
      <c r="AI400" s="5"/>
      <c r="AJ400" s="31"/>
    </row>
    <row r="401" spans="2:36" s="131" customFormat="1" ht="13">
      <c r="B401" s="31" t="str">
        <f t="shared" si="39"/>
        <v/>
      </c>
      <c r="C401" s="130" t="str">
        <f t="shared" si="40"/>
        <v/>
      </c>
      <c r="E401" s="31">
        <v>381</v>
      </c>
      <c r="F401" s="31" t="str">
        <f t="shared" si="41"/>
        <v/>
      </c>
      <c r="G401" s="5"/>
      <c r="H401" s="5"/>
      <c r="I401" s="5"/>
      <c r="J401" s="5"/>
      <c r="K401" s="4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6"/>
      <c r="Y401" s="5"/>
      <c r="Z401" s="26"/>
      <c r="AA401" s="5"/>
      <c r="AB401" s="5"/>
      <c r="AC401" s="5"/>
      <c r="AD401" s="133" t="str">
        <f t="shared" si="44"/>
        <v/>
      </c>
      <c r="AE401" s="11" t="str">
        <f t="shared" si="42"/>
        <v/>
      </c>
      <c r="AF401" s="19" t="str">
        <f>UPPER(IF($W401="","",IF(COUNTIF($AF$20:$AF400,$W401)&lt;1,$W401,"")))</f>
        <v/>
      </c>
      <c r="AG401" s="31" t="str">
        <f t="shared" si="45"/>
        <v/>
      </c>
      <c r="AH401" s="134" t="str">
        <f t="shared" si="43"/>
        <v/>
      </c>
      <c r="AI401" s="5"/>
      <c r="AJ401" s="31"/>
    </row>
    <row r="402" spans="2:36" s="131" customFormat="1" ht="13">
      <c r="B402" s="31" t="str">
        <f t="shared" si="39"/>
        <v/>
      </c>
      <c r="C402" s="130" t="str">
        <f t="shared" si="40"/>
        <v/>
      </c>
      <c r="D402" s="143"/>
      <c r="E402" s="31">
        <v>382</v>
      </c>
      <c r="F402" s="31" t="str">
        <f t="shared" si="41"/>
        <v/>
      </c>
      <c r="G402" s="5"/>
      <c r="H402" s="5"/>
      <c r="I402" s="5"/>
      <c r="J402" s="5"/>
      <c r="K402" s="4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6"/>
      <c r="Y402" s="5"/>
      <c r="Z402" s="26"/>
      <c r="AA402" s="5"/>
      <c r="AB402" s="5"/>
      <c r="AC402" s="5"/>
      <c r="AD402" s="133" t="str">
        <f t="shared" si="44"/>
        <v/>
      </c>
      <c r="AE402" s="11" t="str">
        <f t="shared" si="42"/>
        <v/>
      </c>
      <c r="AF402" s="19" t="str">
        <f>UPPER(IF($W402="","",IF(COUNTIF($AF$20:$AF401,$W402)&lt;1,$W402,"")))</f>
        <v/>
      </c>
      <c r="AG402" s="31" t="str">
        <f t="shared" si="45"/>
        <v/>
      </c>
      <c r="AH402" s="134" t="str">
        <f t="shared" si="43"/>
        <v/>
      </c>
      <c r="AI402" s="5"/>
      <c r="AJ402" s="31"/>
    </row>
    <row r="403" spans="2:36" s="131" customFormat="1" ht="13">
      <c r="B403" s="31" t="str">
        <f t="shared" si="39"/>
        <v/>
      </c>
      <c r="C403" s="130" t="str">
        <f t="shared" si="40"/>
        <v/>
      </c>
      <c r="D403" s="132"/>
      <c r="E403" s="31">
        <v>383</v>
      </c>
      <c r="F403" s="31" t="str">
        <f t="shared" si="41"/>
        <v/>
      </c>
      <c r="G403" s="5"/>
      <c r="H403" s="5"/>
      <c r="I403" s="5"/>
      <c r="J403" s="5"/>
      <c r="K403" s="4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6"/>
      <c r="Y403" s="5"/>
      <c r="Z403" s="26"/>
      <c r="AA403" s="5"/>
      <c r="AB403" s="5"/>
      <c r="AC403" s="5"/>
      <c r="AD403" s="133" t="str">
        <f t="shared" si="44"/>
        <v/>
      </c>
      <c r="AE403" s="11" t="str">
        <f t="shared" si="42"/>
        <v/>
      </c>
      <c r="AF403" s="19" t="str">
        <f>UPPER(IF($W403="","",IF(COUNTIF($AF$20:$AF402,$W403)&lt;1,$W403,"")))</f>
        <v/>
      </c>
      <c r="AG403" s="31" t="str">
        <f t="shared" si="45"/>
        <v/>
      </c>
      <c r="AH403" s="134" t="str">
        <f t="shared" si="43"/>
        <v/>
      </c>
      <c r="AI403" s="5"/>
      <c r="AJ403" s="31"/>
    </row>
    <row r="404" spans="2:36" s="131" customFormat="1" ht="13">
      <c r="B404" s="31" t="str">
        <f t="shared" si="39"/>
        <v/>
      </c>
      <c r="C404" s="130" t="str">
        <f t="shared" si="40"/>
        <v/>
      </c>
      <c r="D404" s="149"/>
      <c r="E404" s="31">
        <v>384</v>
      </c>
      <c r="F404" s="31" t="str">
        <f t="shared" si="41"/>
        <v/>
      </c>
      <c r="G404" s="5"/>
      <c r="H404" s="5"/>
      <c r="I404" s="5"/>
      <c r="J404" s="5"/>
      <c r="K404" s="4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6"/>
      <c r="Y404" s="5"/>
      <c r="Z404" s="26"/>
      <c r="AA404" s="5"/>
      <c r="AB404" s="5"/>
      <c r="AC404" s="5"/>
      <c r="AD404" s="133" t="str">
        <f t="shared" si="44"/>
        <v/>
      </c>
      <c r="AE404" s="11" t="str">
        <f t="shared" si="42"/>
        <v/>
      </c>
      <c r="AF404" s="19" t="str">
        <f>UPPER(IF($W404="","",IF(COUNTIF($AF$20:$AF403,$W404)&lt;1,$W404,"")))</f>
        <v/>
      </c>
      <c r="AG404" s="31" t="str">
        <f t="shared" si="45"/>
        <v/>
      </c>
      <c r="AH404" s="134" t="str">
        <f t="shared" si="43"/>
        <v/>
      </c>
      <c r="AI404" s="5"/>
      <c r="AJ404" s="31"/>
    </row>
    <row r="405" spans="2:36" s="131" customFormat="1" ht="13">
      <c r="B405" s="31" t="str">
        <f t="shared" ref="B405:B468" si="46">F405</f>
        <v/>
      </c>
      <c r="C405" s="130" t="str">
        <f t="shared" ref="C405:C468" si="47">IF(H405="","",IF(D405="","X",B405&amp;TEXT(D405,"000")))</f>
        <v/>
      </c>
      <c r="D405" s="143"/>
      <c r="E405" s="31">
        <v>385</v>
      </c>
      <c r="F405" s="31" t="str">
        <f t="shared" ref="F405:F468" si="48">IF($I405="M",VLOOKUP($J405,$E$4:$G$9,2,0),IF(I405="F",VLOOKUP($J405,$E$4:$G$9,3,0),IF($I405="","")))</f>
        <v/>
      </c>
      <c r="G405" s="5"/>
      <c r="H405" s="5"/>
      <c r="I405" s="5"/>
      <c r="J405" s="5"/>
      <c r="K405" s="4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6"/>
      <c r="Y405" s="5"/>
      <c r="Z405" s="26"/>
      <c r="AA405" s="5"/>
      <c r="AB405" s="5"/>
      <c r="AC405" s="5"/>
      <c r="AD405" s="133" t="str">
        <f t="shared" si="44"/>
        <v/>
      </c>
      <c r="AE405" s="11" t="str">
        <f t="shared" ref="AE405:AE468" si="49">IF(AF405="","",$AE$17)</f>
        <v/>
      </c>
      <c r="AF405" s="19" t="str">
        <f>UPPER(IF($W405="","",IF(COUNTIF($AF$20:$AF404,$W405)&lt;1,$W405,"")))</f>
        <v/>
      </c>
      <c r="AG405" s="31" t="str">
        <f t="shared" si="45"/>
        <v/>
      </c>
      <c r="AH405" s="134" t="str">
        <f t="shared" si="43"/>
        <v/>
      </c>
      <c r="AI405" s="5"/>
      <c r="AJ405" s="31"/>
    </row>
    <row r="406" spans="2:36" s="131" customFormat="1" ht="13">
      <c r="B406" s="31" t="str">
        <f t="shared" si="46"/>
        <v/>
      </c>
      <c r="C406" s="130" t="str">
        <f t="shared" si="47"/>
        <v/>
      </c>
      <c r="D406" s="143"/>
      <c r="E406" s="31">
        <v>386</v>
      </c>
      <c r="F406" s="31" t="str">
        <f t="shared" si="48"/>
        <v/>
      </c>
      <c r="G406" s="5"/>
      <c r="H406" s="5"/>
      <c r="I406" s="5"/>
      <c r="J406" s="5"/>
      <c r="K406" s="4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6"/>
      <c r="Y406" s="5"/>
      <c r="Z406" s="26"/>
      <c r="AA406" s="5"/>
      <c r="AB406" s="5"/>
      <c r="AC406" s="5"/>
      <c r="AD406" s="133" t="str">
        <f t="shared" si="44"/>
        <v/>
      </c>
      <c r="AE406" s="11" t="str">
        <f t="shared" si="49"/>
        <v/>
      </c>
      <c r="AF406" s="19" t="str">
        <f>UPPER(IF($W406="","",IF(COUNTIF($AF$20:$AF405,$W406)&lt;1,$W406,"")))</f>
        <v/>
      </c>
      <c r="AG406" s="31" t="str">
        <f t="shared" si="45"/>
        <v/>
      </c>
      <c r="AH406" s="134" t="str">
        <f t="shared" ref="AH406:AH469" si="50">IF(F406="","",IF(X406="",SUM(AD406:AE406)+AJ420,SUM(AD406:AE406)+AJ420+$X$20))</f>
        <v/>
      </c>
      <c r="AI406" s="5"/>
      <c r="AJ406" s="31"/>
    </row>
    <row r="407" spans="2:36" s="131" customFormat="1" ht="13">
      <c r="B407" s="31" t="str">
        <f t="shared" si="46"/>
        <v/>
      </c>
      <c r="C407" s="130" t="str">
        <f t="shared" si="47"/>
        <v/>
      </c>
      <c r="D407" s="143"/>
      <c r="E407" s="31">
        <v>387</v>
      </c>
      <c r="F407" s="31" t="str">
        <f t="shared" si="48"/>
        <v/>
      </c>
      <c r="G407" s="5"/>
      <c r="H407" s="5"/>
      <c r="I407" s="5"/>
      <c r="J407" s="5"/>
      <c r="K407" s="4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6"/>
      <c r="Y407" s="5"/>
      <c r="Z407" s="26"/>
      <c r="AA407" s="5"/>
      <c r="AB407" s="5"/>
      <c r="AC407" s="5"/>
      <c r="AD407" s="133" t="str">
        <f t="shared" si="44"/>
        <v/>
      </c>
      <c r="AE407" s="11" t="str">
        <f t="shared" si="49"/>
        <v/>
      </c>
      <c r="AF407" s="19" t="str">
        <f>UPPER(IF($W407="","",IF(COUNTIF($AF$20:$AF406,$W407)&lt;1,$W407,"")))</f>
        <v/>
      </c>
      <c r="AG407" s="31" t="str">
        <f t="shared" si="45"/>
        <v/>
      </c>
      <c r="AH407" s="134" t="str">
        <f t="shared" si="50"/>
        <v/>
      </c>
      <c r="AI407" s="5"/>
      <c r="AJ407" s="31"/>
    </row>
    <row r="408" spans="2:36" s="131" customFormat="1" ht="13">
      <c r="B408" s="31" t="str">
        <f t="shared" si="46"/>
        <v/>
      </c>
      <c r="C408" s="130" t="str">
        <f t="shared" si="47"/>
        <v/>
      </c>
      <c r="D408" s="143"/>
      <c r="E408" s="31">
        <v>388</v>
      </c>
      <c r="F408" s="31" t="str">
        <f t="shared" si="48"/>
        <v/>
      </c>
      <c r="G408" s="5"/>
      <c r="H408" s="5"/>
      <c r="I408" s="5"/>
      <c r="J408" s="5"/>
      <c r="K408" s="4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6"/>
      <c r="Y408" s="5"/>
      <c r="Z408" s="26"/>
      <c r="AA408" s="5"/>
      <c r="AB408" s="5"/>
      <c r="AC408" s="5"/>
      <c r="AD408" s="133" t="str">
        <f t="shared" si="44"/>
        <v/>
      </c>
      <c r="AE408" s="11" t="str">
        <f t="shared" si="49"/>
        <v/>
      </c>
      <c r="AF408" s="19" t="str">
        <f>UPPER(IF($W408="","",IF(COUNTIF($AF$20:$AF407,$W408)&lt;1,$W408,"")))</f>
        <v/>
      </c>
      <c r="AG408" s="31" t="str">
        <f t="shared" si="45"/>
        <v/>
      </c>
      <c r="AH408" s="134" t="str">
        <f t="shared" si="50"/>
        <v/>
      </c>
      <c r="AI408" s="5"/>
      <c r="AJ408" s="31"/>
    </row>
    <row r="409" spans="2:36" s="131" customFormat="1" ht="13">
      <c r="B409" s="31" t="str">
        <f t="shared" si="46"/>
        <v/>
      </c>
      <c r="C409" s="130" t="str">
        <f t="shared" si="47"/>
        <v/>
      </c>
      <c r="D409" s="149"/>
      <c r="E409" s="31">
        <v>389</v>
      </c>
      <c r="F409" s="31" t="str">
        <f t="shared" si="48"/>
        <v/>
      </c>
      <c r="G409" s="5"/>
      <c r="H409" s="5"/>
      <c r="I409" s="5"/>
      <c r="J409" s="5"/>
      <c r="K409" s="4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6"/>
      <c r="Y409" s="5"/>
      <c r="Z409" s="26"/>
      <c r="AA409" s="5"/>
      <c r="AB409" s="5"/>
      <c r="AC409" s="5"/>
      <c r="AD409" s="133" t="str">
        <f t="shared" si="44"/>
        <v/>
      </c>
      <c r="AE409" s="11" t="str">
        <f t="shared" si="49"/>
        <v/>
      </c>
      <c r="AF409" s="19" t="str">
        <f>UPPER(IF($W409="","",IF(COUNTIF($AF$20:$AF408,$W409)&lt;1,$W409,"")))</f>
        <v/>
      </c>
      <c r="AG409" s="31" t="str">
        <f t="shared" si="45"/>
        <v/>
      </c>
      <c r="AH409" s="134" t="str">
        <f t="shared" si="50"/>
        <v/>
      </c>
      <c r="AI409" s="5"/>
      <c r="AJ409" s="31"/>
    </row>
    <row r="410" spans="2:36" s="131" customFormat="1" ht="13">
      <c r="B410" s="31" t="str">
        <f t="shared" si="46"/>
        <v/>
      </c>
      <c r="C410" s="130" t="str">
        <f t="shared" si="47"/>
        <v/>
      </c>
      <c r="D410" s="149"/>
      <c r="E410" s="31">
        <v>390</v>
      </c>
      <c r="F410" s="31" t="str">
        <f t="shared" si="48"/>
        <v/>
      </c>
      <c r="G410" s="5"/>
      <c r="H410" s="5"/>
      <c r="I410" s="5"/>
      <c r="J410" s="5"/>
      <c r="K410" s="4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6"/>
      <c r="Y410" s="5"/>
      <c r="Z410" s="26"/>
      <c r="AA410" s="5"/>
      <c r="AB410" s="5"/>
      <c r="AC410" s="5"/>
      <c r="AD410" s="133" t="str">
        <f t="shared" si="44"/>
        <v/>
      </c>
      <c r="AE410" s="11" t="str">
        <f t="shared" si="49"/>
        <v/>
      </c>
      <c r="AF410" s="19" t="str">
        <f>UPPER(IF($W410="","",IF(COUNTIF($AF$20:$AF409,$W410)&lt;1,$W410,"")))</f>
        <v/>
      </c>
      <c r="AG410" s="31" t="str">
        <f t="shared" si="45"/>
        <v/>
      </c>
      <c r="AH410" s="134" t="str">
        <f t="shared" si="50"/>
        <v/>
      </c>
      <c r="AI410" s="5"/>
      <c r="AJ410" s="31"/>
    </row>
    <row r="411" spans="2:36" s="131" customFormat="1" ht="13">
      <c r="B411" s="31" t="str">
        <f t="shared" si="46"/>
        <v/>
      </c>
      <c r="C411" s="130" t="str">
        <f t="shared" si="47"/>
        <v/>
      </c>
      <c r="D411" s="149"/>
      <c r="E411" s="31">
        <v>391</v>
      </c>
      <c r="F411" s="31" t="str">
        <f t="shared" si="48"/>
        <v/>
      </c>
      <c r="G411" s="5"/>
      <c r="H411" s="5"/>
      <c r="I411" s="5"/>
      <c r="J411" s="5"/>
      <c r="K411" s="4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6"/>
      <c r="Y411" s="5"/>
      <c r="Z411" s="26"/>
      <c r="AA411" s="5"/>
      <c r="AB411" s="5"/>
      <c r="AC411" s="5"/>
      <c r="AD411" s="133" t="str">
        <f t="shared" si="44"/>
        <v/>
      </c>
      <c r="AE411" s="11" t="str">
        <f t="shared" si="49"/>
        <v/>
      </c>
      <c r="AF411" s="19" t="str">
        <f>UPPER(IF($W411="","",IF(COUNTIF($AF$20:$AF410,$W411)&lt;1,$W411,"")))</f>
        <v/>
      </c>
      <c r="AG411" s="31" t="str">
        <f t="shared" si="45"/>
        <v/>
      </c>
      <c r="AH411" s="134" t="str">
        <f t="shared" si="50"/>
        <v/>
      </c>
      <c r="AI411" s="5"/>
      <c r="AJ411" s="31"/>
    </row>
    <row r="412" spans="2:36" s="131" customFormat="1" ht="13">
      <c r="B412" s="31" t="str">
        <f t="shared" si="46"/>
        <v/>
      </c>
      <c r="C412" s="130" t="str">
        <f t="shared" si="47"/>
        <v/>
      </c>
      <c r="D412" s="149"/>
      <c r="E412" s="31">
        <v>392</v>
      </c>
      <c r="F412" s="31" t="str">
        <f t="shared" si="48"/>
        <v/>
      </c>
      <c r="G412" s="5"/>
      <c r="H412" s="5"/>
      <c r="I412" s="5"/>
      <c r="J412" s="5"/>
      <c r="K412" s="4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6"/>
      <c r="Y412" s="5"/>
      <c r="Z412" s="26"/>
      <c r="AA412" s="5"/>
      <c r="AB412" s="5"/>
      <c r="AC412" s="5"/>
      <c r="AD412" s="133" t="str">
        <f t="shared" si="44"/>
        <v/>
      </c>
      <c r="AE412" s="11" t="str">
        <f t="shared" si="49"/>
        <v/>
      </c>
      <c r="AF412" s="19" t="str">
        <f>UPPER(IF($W412="","",IF(COUNTIF($AF$20:$AF411,$W412)&lt;1,$W412,"")))</f>
        <v/>
      </c>
      <c r="AG412" s="31" t="str">
        <f t="shared" si="45"/>
        <v/>
      </c>
      <c r="AH412" s="134" t="str">
        <f t="shared" si="50"/>
        <v/>
      </c>
      <c r="AI412" s="5"/>
      <c r="AJ412" s="31"/>
    </row>
    <row r="413" spans="2:36" s="131" customFormat="1" ht="13">
      <c r="B413" s="31" t="str">
        <f t="shared" si="46"/>
        <v/>
      </c>
      <c r="C413" s="130" t="str">
        <f t="shared" si="47"/>
        <v/>
      </c>
      <c r="D413" s="143"/>
      <c r="E413" s="31">
        <v>393</v>
      </c>
      <c r="F413" s="31" t="str">
        <f t="shared" si="48"/>
        <v/>
      </c>
      <c r="G413" s="5"/>
      <c r="H413" s="5"/>
      <c r="I413" s="5"/>
      <c r="J413" s="5"/>
      <c r="K413" s="4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6"/>
      <c r="Y413" s="5"/>
      <c r="Z413" s="26"/>
      <c r="AA413" s="5"/>
      <c r="AB413" s="5"/>
      <c r="AC413" s="5"/>
      <c r="AD413" s="133" t="str">
        <f t="shared" si="44"/>
        <v/>
      </c>
      <c r="AE413" s="11" t="str">
        <f t="shared" si="49"/>
        <v/>
      </c>
      <c r="AF413" s="19" t="str">
        <f>UPPER(IF($W413="","",IF(COUNTIF($AF$20:$AF412,$W413)&lt;1,$W413,"")))</f>
        <v/>
      </c>
      <c r="AG413" s="31" t="str">
        <f t="shared" si="45"/>
        <v/>
      </c>
      <c r="AH413" s="134" t="str">
        <f t="shared" si="50"/>
        <v/>
      </c>
      <c r="AI413" s="5"/>
      <c r="AJ413" s="31"/>
    </row>
    <row r="414" spans="2:36" s="131" customFormat="1">
      <c r="B414" s="31" t="str">
        <f t="shared" si="46"/>
        <v/>
      </c>
      <c r="C414" s="130" t="str">
        <f t="shared" si="47"/>
        <v/>
      </c>
      <c r="D414" s="146"/>
      <c r="E414" s="31">
        <v>394</v>
      </c>
      <c r="F414" s="31" t="str">
        <f t="shared" si="48"/>
        <v/>
      </c>
      <c r="G414" s="5"/>
      <c r="H414" s="5"/>
      <c r="I414" s="5"/>
      <c r="J414" s="5"/>
      <c r="K414" s="4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6"/>
      <c r="Y414" s="5"/>
      <c r="Z414" s="26"/>
      <c r="AA414" s="5"/>
      <c r="AB414" s="5"/>
      <c r="AC414" s="5"/>
      <c r="AD414" s="133" t="str">
        <f t="shared" si="44"/>
        <v/>
      </c>
      <c r="AE414" s="11" t="str">
        <f t="shared" si="49"/>
        <v/>
      </c>
      <c r="AF414" s="19" t="str">
        <f>UPPER(IF($W414="","",IF(COUNTIF($AF$20:$AF413,$W414)&lt;1,$W414,"")))</f>
        <v/>
      </c>
      <c r="AG414" s="31" t="str">
        <f t="shared" si="45"/>
        <v/>
      </c>
      <c r="AH414" s="134" t="str">
        <f t="shared" si="50"/>
        <v/>
      </c>
      <c r="AI414" s="5"/>
      <c r="AJ414" s="31"/>
    </row>
    <row r="415" spans="2:36" s="131" customFormat="1" ht="13">
      <c r="B415" s="31" t="str">
        <f t="shared" si="46"/>
        <v/>
      </c>
      <c r="C415" s="130" t="str">
        <f t="shared" si="47"/>
        <v/>
      </c>
      <c r="D415" s="143"/>
      <c r="E415" s="31">
        <v>395</v>
      </c>
      <c r="F415" s="31" t="str">
        <f t="shared" si="48"/>
        <v/>
      </c>
      <c r="G415" s="5"/>
      <c r="H415" s="5"/>
      <c r="I415" s="5"/>
      <c r="J415" s="5"/>
      <c r="K415" s="4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6"/>
      <c r="Y415" s="5"/>
      <c r="Z415" s="26"/>
      <c r="AA415" s="5"/>
      <c r="AB415" s="5"/>
      <c r="AC415" s="5"/>
      <c r="AD415" s="133" t="str">
        <f t="shared" si="44"/>
        <v/>
      </c>
      <c r="AE415" s="11" t="str">
        <f t="shared" si="49"/>
        <v/>
      </c>
      <c r="AF415" s="19" t="str">
        <f>UPPER(IF($W415="","",IF(COUNTIF($AF$20:$AF414,$W415)&lt;1,$W415,"")))</f>
        <v/>
      </c>
      <c r="AG415" s="31" t="str">
        <f t="shared" si="45"/>
        <v/>
      </c>
      <c r="AH415" s="134" t="str">
        <f t="shared" si="50"/>
        <v/>
      </c>
      <c r="AI415" s="5"/>
      <c r="AJ415" s="31"/>
    </row>
    <row r="416" spans="2:36" s="131" customFormat="1" ht="13">
      <c r="B416" s="31" t="str">
        <f t="shared" si="46"/>
        <v/>
      </c>
      <c r="C416" s="130" t="str">
        <f t="shared" si="47"/>
        <v/>
      </c>
      <c r="D416" s="143"/>
      <c r="E416" s="31">
        <v>396</v>
      </c>
      <c r="F416" s="31" t="str">
        <f t="shared" si="48"/>
        <v/>
      </c>
      <c r="G416" s="5"/>
      <c r="H416" s="5"/>
      <c r="I416" s="5"/>
      <c r="J416" s="5"/>
      <c r="K416" s="4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6"/>
      <c r="Y416" s="5"/>
      <c r="Z416" s="5"/>
      <c r="AA416" s="26"/>
      <c r="AB416" s="5"/>
      <c r="AC416" s="5"/>
      <c r="AD416" s="133" t="str">
        <f t="shared" si="44"/>
        <v/>
      </c>
      <c r="AE416" s="11" t="str">
        <f t="shared" si="49"/>
        <v/>
      </c>
      <c r="AF416" s="19" t="str">
        <f>UPPER(IF($W416="","",IF(COUNTIF($AF$20:$AF415,$W416)&lt;1,$W416,"")))</f>
        <v/>
      </c>
      <c r="AG416" s="31" t="str">
        <f t="shared" si="45"/>
        <v/>
      </c>
      <c r="AH416" s="134" t="str">
        <f t="shared" si="50"/>
        <v/>
      </c>
      <c r="AI416" s="5"/>
      <c r="AJ416" s="31"/>
    </row>
    <row r="417" spans="2:36" s="131" customFormat="1" ht="13">
      <c r="B417" s="31" t="str">
        <f t="shared" si="46"/>
        <v/>
      </c>
      <c r="C417" s="130" t="str">
        <f t="shared" si="47"/>
        <v/>
      </c>
      <c r="D417" s="149"/>
      <c r="E417" s="31">
        <v>397</v>
      </c>
      <c r="F417" s="31" t="str">
        <f t="shared" si="48"/>
        <v/>
      </c>
      <c r="G417" s="5"/>
      <c r="H417" s="5"/>
      <c r="I417" s="5"/>
      <c r="J417" s="5"/>
      <c r="K417" s="4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6"/>
      <c r="Y417" s="5"/>
      <c r="Z417" s="5"/>
      <c r="AA417" s="26"/>
      <c r="AB417" s="5"/>
      <c r="AC417" s="5"/>
      <c r="AD417" s="133" t="str">
        <f t="shared" si="44"/>
        <v/>
      </c>
      <c r="AE417" s="11" t="str">
        <f t="shared" si="49"/>
        <v/>
      </c>
      <c r="AF417" s="19" t="str">
        <f>UPPER(IF($W417="","",IF(COUNTIF($AF$20:$AF416,$W417)&lt;1,$W417,"")))</f>
        <v/>
      </c>
      <c r="AG417" s="31" t="str">
        <f t="shared" si="45"/>
        <v/>
      </c>
      <c r="AH417" s="134" t="str">
        <f t="shared" si="50"/>
        <v/>
      </c>
      <c r="AI417" s="5"/>
      <c r="AJ417" s="31"/>
    </row>
    <row r="418" spans="2:36" s="131" customFormat="1" ht="13">
      <c r="B418" s="31" t="str">
        <f t="shared" si="46"/>
        <v/>
      </c>
      <c r="C418" s="130" t="str">
        <f t="shared" si="47"/>
        <v/>
      </c>
      <c r="E418" s="31">
        <v>398</v>
      </c>
      <c r="F418" s="31" t="str">
        <f t="shared" si="48"/>
        <v/>
      </c>
      <c r="G418" s="5"/>
      <c r="H418" s="5"/>
      <c r="I418" s="5"/>
      <c r="J418" s="5"/>
      <c r="K418" s="4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6"/>
      <c r="Y418" s="5"/>
      <c r="Z418" s="26"/>
      <c r="AA418" s="5"/>
      <c r="AB418" s="5"/>
      <c r="AC418" s="5"/>
      <c r="AD418" s="133" t="str">
        <f t="shared" si="44"/>
        <v/>
      </c>
      <c r="AE418" s="11" t="str">
        <f t="shared" si="49"/>
        <v/>
      </c>
      <c r="AF418" s="19" t="str">
        <f>UPPER(IF($W418="","",IF(COUNTIF($AF$20:$AF417,$W418)&lt;1,$W418,"")))</f>
        <v/>
      </c>
      <c r="AG418" s="31" t="str">
        <f t="shared" si="45"/>
        <v/>
      </c>
      <c r="AH418" s="134" t="str">
        <f t="shared" si="50"/>
        <v/>
      </c>
      <c r="AI418" s="5"/>
      <c r="AJ418" s="31"/>
    </row>
    <row r="419" spans="2:36" s="131" customFormat="1" ht="13">
      <c r="B419" s="31" t="str">
        <f t="shared" si="46"/>
        <v/>
      </c>
      <c r="C419" s="130" t="str">
        <f t="shared" si="47"/>
        <v/>
      </c>
      <c r="D419" s="149"/>
      <c r="E419" s="31">
        <v>399</v>
      </c>
      <c r="F419" s="31" t="str">
        <f t="shared" si="48"/>
        <v/>
      </c>
      <c r="G419" s="5"/>
      <c r="H419" s="5"/>
      <c r="I419" s="5"/>
      <c r="J419" s="5"/>
      <c r="K419" s="4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6"/>
      <c r="Y419" s="5"/>
      <c r="Z419" s="5"/>
      <c r="AA419" s="26"/>
      <c r="AB419" s="5"/>
      <c r="AC419" s="5"/>
      <c r="AD419" s="133" t="str">
        <f t="shared" si="44"/>
        <v/>
      </c>
      <c r="AE419" s="11" t="str">
        <f t="shared" si="49"/>
        <v/>
      </c>
      <c r="AF419" s="19" t="str">
        <f>UPPER(IF($W419="","",IF(COUNTIF($AF$20:$AF418,$W419)&lt;1,$W419,"")))</f>
        <v/>
      </c>
      <c r="AG419" s="31" t="str">
        <f t="shared" si="45"/>
        <v/>
      </c>
      <c r="AH419" s="134" t="str">
        <f t="shared" si="50"/>
        <v/>
      </c>
      <c r="AI419" s="5"/>
      <c r="AJ419" s="31"/>
    </row>
    <row r="420" spans="2:36" s="131" customFormat="1" ht="13">
      <c r="B420" s="31" t="str">
        <f t="shared" si="46"/>
        <v/>
      </c>
      <c r="C420" s="130" t="str">
        <f t="shared" si="47"/>
        <v/>
      </c>
      <c r="D420" s="149"/>
      <c r="E420" s="31">
        <v>400</v>
      </c>
      <c r="F420" s="31" t="str">
        <f t="shared" si="48"/>
        <v/>
      </c>
      <c r="G420" s="5"/>
      <c r="H420" s="5"/>
      <c r="I420" s="5"/>
      <c r="J420" s="5"/>
      <c r="K420" s="4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6"/>
      <c r="Y420" s="5"/>
      <c r="Z420" s="26"/>
      <c r="AA420" s="5"/>
      <c r="AB420" s="5"/>
      <c r="AC420" s="5"/>
      <c r="AD420" s="133" t="str">
        <f t="shared" si="44"/>
        <v/>
      </c>
      <c r="AE420" s="11" t="str">
        <f t="shared" si="49"/>
        <v/>
      </c>
      <c r="AF420" s="19" t="str">
        <f>UPPER(IF($W420="","",IF(COUNTIF($AF$20:$AF419,$W420)&lt;1,$W420,"")))</f>
        <v/>
      </c>
      <c r="AG420" s="31" t="str">
        <f t="shared" si="45"/>
        <v/>
      </c>
      <c r="AH420" s="134" t="str">
        <f t="shared" si="50"/>
        <v/>
      </c>
      <c r="AI420" s="5"/>
      <c r="AJ420" s="31"/>
    </row>
    <row r="421" spans="2:36" s="131" customFormat="1" ht="13">
      <c r="B421" s="31" t="str">
        <f t="shared" si="46"/>
        <v/>
      </c>
      <c r="C421" s="130" t="str">
        <f t="shared" si="47"/>
        <v/>
      </c>
      <c r="D421" s="149"/>
      <c r="E421" s="31">
        <v>401</v>
      </c>
      <c r="F421" s="31" t="str">
        <f t="shared" si="48"/>
        <v/>
      </c>
      <c r="G421" s="5"/>
      <c r="H421" s="5"/>
      <c r="I421" s="5"/>
      <c r="J421" s="5"/>
      <c r="K421" s="4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6"/>
      <c r="Y421" s="5"/>
      <c r="Z421" s="26"/>
      <c r="AA421" s="5"/>
      <c r="AB421" s="5"/>
      <c r="AC421" s="5"/>
      <c r="AD421" s="133" t="str">
        <f t="shared" si="44"/>
        <v/>
      </c>
      <c r="AE421" s="11" t="str">
        <f t="shared" si="49"/>
        <v/>
      </c>
      <c r="AF421" s="19" t="str">
        <f>UPPER(IF($W421="","",IF(COUNTIF($AF$20:$AF420,$W421)&lt;1,$W421,"")))</f>
        <v/>
      </c>
      <c r="AG421" s="31" t="str">
        <f t="shared" si="45"/>
        <v/>
      </c>
      <c r="AH421" s="134" t="str">
        <f t="shared" si="50"/>
        <v/>
      </c>
      <c r="AI421" s="5"/>
      <c r="AJ421" s="31"/>
    </row>
    <row r="422" spans="2:36" s="131" customFormat="1" ht="13">
      <c r="B422" s="31" t="str">
        <f t="shared" si="46"/>
        <v/>
      </c>
      <c r="C422" s="130" t="str">
        <f t="shared" si="47"/>
        <v/>
      </c>
      <c r="D422" s="149"/>
      <c r="E422" s="31">
        <v>402</v>
      </c>
      <c r="F422" s="31" t="str">
        <f t="shared" si="48"/>
        <v/>
      </c>
      <c r="G422" s="5"/>
      <c r="H422" s="5"/>
      <c r="I422" s="5"/>
      <c r="J422" s="5"/>
      <c r="K422" s="4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6"/>
      <c r="Y422" s="5"/>
      <c r="Z422" s="26"/>
      <c r="AA422" s="5"/>
      <c r="AB422" s="5"/>
      <c r="AC422" s="5"/>
      <c r="AD422" s="133" t="str">
        <f t="shared" si="44"/>
        <v/>
      </c>
      <c r="AE422" s="11" t="str">
        <f t="shared" si="49"/>
        <v/>
      </c>
      <c r="AF422" s="19" t="str">
        <f>UPPER(IF($W422="","",IF(COUNTIF($AF$20:$AF421,$W422)&lt;1,$W422,"")))</f>
        <v/>
      </c>
      <c r="AG422" s="31" t="str">
        <f t="shared" si="45"/>
        <v/>
      </c>
      <c r="AH422" s="134" t="str">
        <f t="shared" si="50"/>
        <v/>
      </c>
      <c r="AI422" s="5"/>
      <c r="AJ422" s="31"/>
    </row>
    <row r="423" spans="2:36" s="131" customFormat="1" ht="13">
      <c r="B423" s="31" t="str">
        <f t="shared" si="46"/>
        <v/>
      </c>
      <c r="C423" s="130" t="str">
        <f t="shared" si="47"/>
        <v/>
      </c>
      <c r="D423" s="149"/>
      <c r="E423" s="31">
        <v>403</v>
      </c>
      <c r="F423" s="31" t="str">
        <f t="shared" si="48"/>
        <v/>
      </c>
      <c r="G423" s="5"/>
      <c r="H423" s="5"/>
      <c r="I423" s="5"/>
      <c r="J423" s="5"/>
      <c r="K423" s="4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6"/>
      <c r="Y423" s="5"/>
      <c r="Z423" s="26"/>
      <c r="AA423" s="5"/>
      <c r="AB423" s="5"/>
      <c r="AC423" s="5"/>
      <c r="AD423" s="133" t="str">
        <f t="shared" si="44"/>
        <v/>
      </c>
      <c r="AE423" s="11" t="str">
        <f t="shared" si="49"/>
        <v/>
      </c>
      <c r="AF423" s="19" t="str">
        <f>UPPER(IF($W423="","",IF(COUNTIF($AF$20:$AF422,$W423)&lt;1,$W423,"")))</f>
        <v/>
      </c>
      <c r="AG423" s="31" t="str">
        <f t="shared" si="45"/>
        <v/>
      </c>
      <c r="AH423" s="134" t="str">
        <f t="shared" si="50"/>
        <v/>
      </c>
      <c r="AI423" s="5"/>
      <c r="AJ423" s="31"/>
    </row>
    <row r="424" spans="2:36" s="131" customFormat="1" ht="13">
      <c r="B424" s="31" t="str">
        <f t="shared" si="46"/>
        <v/>
      </c>
      <c r="C424" s="130" t="str">
        <f t="shared" si="47"/>
        <v/>
      </c>
      <c r="D424" s="149"/>
      <c r="E424" s="31">
        <v>404</v>
      </c>
      <c r="F424" s="31" t="str">
        <f t="shared" si="48"/>
        <v/>
      </c>
      <c r="G424" s="5"/>
      <c r="H424" s="5"/>
      <c r="I424" s="5"/>
      <c r="J424" s="5"/>
      <c r="K424" s="4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6"/>
      <c r="Y424" s="5"/>
      <c r="Z424" s="26"/>
      <c r="AA424" s="5"/>
      <c r="AB424" s="5"/>
      <c r="AC424" s="5"/>
      <c r="AD424" s="133" t="str">
        <f t="shared" si="44"/>
        <v/>
      </c>
      <c r="AE424" s="11" t="str">
        <f t="shared" si="49"/>
        <v/>
      </c>
      <c r="AF424" s="19" t="str">
        <f>UPPER(IF($W424="","",IF(COUNTIF($AF$20:$AF423,$W424)&lt;1,$W424,"")))</f>
        <v/>
      </c>
      <c r="AG424" s="31" t="str">
        <f t="shared" si="45"/>
        <v/>
      </c>
      <c r="AH424" s="134" t="str">
        <f t="shared" si="50"/>
        <v/>
      </c>
      <c r="AI424" s="5"/>
      <c r="AJ424" s="31"/>
    </row>
    <row r="425" spans="2:36" s="131" customFormat="1" ht="13">
      <c r="B425" s="31" t="str">
        <f t="shared" si="46"/>
        <v/>
      </c>
      <c r="C425" s="130" t="str">
        <f t="shared" si="47"/>
        <v/>
      </c>
      <c r="E425" s="31">
        <v>405</v>
      </c>
      <c r="F425" s="31" t="str">
        <f t="shared" si="48"/>
        <v/>
      </c>
      <c r="G425" s="5"/>
      <c r="H425" s="5"/>
      <c r="I425" s="5"/>
      <c r="J425" s="5"/>
      <c r="K425" s="4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6"/>
      <c r="Y425" s="5"/>
      <c r="Z425" s="26"/>
      <c r="AA425" s="5"/>
      <c r="AB425" s="5"/>
      <c r="AC425" s="5"/>
      <c r="AD425" s="133" t="str">
        <f t="shared" si="44"/>
        <v/>
      </c>
      <c r="AE425" s="11" t="str">
        <f t="shared" si="49"/>
        <v/>
      </c>
      <c r="AF425" s="19" t="str">
        <f>UPPER(IF($W425="","",IF(COUNTIF($AF$20:$AF424,$W425)&lt;1,$W425,"")))</f>
        <v/>
      </c>
      <c r="AG425" s="31" t="str">
        <f t="shared" si="45"/>
        <v/>
      </c>
      <c r="AH425" s="134" t="str">
        <f t="shared" si="50"/>
        <v/>
      </c>
      <c r="AI425" s="5"/>
      <c r="AJ425" s="31"/>
    </row>
    <row r="426" spans="2:36" s="131" customFormat="1" ht="13">
      <c r="B426" s="31" t="str">
        <f t="shared" si="46"/>
        <v/>
      </c>
      <c r="C426" s="130" t="str">
        <f t="shared" si="47"/>
        <v/>
      </c>
      <c r="D426" s="149"/>
      <c r="E426" s="31">
        <v>406</v>
      </c>
      <c r="F426" s="31" t="str">
        <f t="shared" si="48"/>
        <v/>
      </c>
      <c r="G426" s="5"/>
      <c r="H426" s="5"/>
      <c r="I426" s="5"/>
      <c r="J426" s="5"/>
      <c r="K426" s="4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6"/>
      <c r="Y426" s="5"/>
      <c r="Z426" s="26"/>
      <c r="AA426" s="5"/>
      <c r="AB426" s="5"/>
      <c r="AC426" s="5"/>
      <c r="AD426" s="133" t="str">
        <f t="shared" si="44"/>
        <v/>
      </c>
      <c r="AE426" s="11" t="str">
        <f t="shared" si="49"/>
        <v/>
      </c>
      <c r="AF426" s="19" t="str">
        <f>UPPER(IF($W426="","",IF(COUNTIF($AF$20:$AF425,$W426)&lt;1,$W426,"")))</f>
        <v/>
      </c>
      <c r="AG426" s="31" t="str">
        <f t="shared" si="45"/>
        <v/>
      </c>
      <c r="AH426" s="134" t="str">
        <f t="shared" si="50"/>
        <v/>
      </c>
      <c r="AI426" s="5"/>
      <c r="AJ426" s="31"/>
    </row>
    <row r="427" spans="2:36" s="131" customFormat="1" ht="13">
      <c r="B427" s="31" t="str">
        <f t="shared" si="46"/>
        <v/>
      </c>
      <c r="C427" s="130" t="str">
        <f t="shared" si="47"/>
        <v/>
      </c>
      <c r="E427" s="31">
        <v>407</v>
      </c>
      <c r="F427" s="31" t="str">
        <f t="shared" si="48"/>
        <v/>
      </c>
      <c r="G427" s="5"/>
      <c r="H427" s="5"/>
      <c r="I427" s="5"/>
      <c r="J427" s="5"/>
      <c r="K427" s="4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6"/>
      <c r="Y427" s="5"/>
      <c r="Z427" s="26"/>
      <c r="AA427" s="5"/>
      <c r="AB427" s="5"/>
      <c r="AC427" s="5"/>
      <c r="AD427" s="133" t="str">
        <f t="shared" si="44"/>
        <v/>
      </c>
      <c r="AE427" s="11" t="str">
        <f t="shared" si="49"/>
        <v/>
      </c>
      <c r="AF427" s="19" t="str">
        <f>UPPER(IF($W427="","",IF(COUNTIF($AF$20:$AF426,$W427)&lt;1,$W427,"")))</f>
        <v/>
      </c>
      <c r="AG427" s="31" t="str">
        <f t="shared" si="45"/>
        <v/>
      </c>
      <c r="AH427" s="134" t="str">
        <f t="shared" si="50"/>
        <v/>
      </c>
      <c r="AI427" s="5"/>
      <c r="AJ427" s="31"/>
    </row>
    <row r="428" spans="2:36" s="131" customFormat="1" ht="13">
      <c r="B428" s="31" t="str">
        <f t="shared" si="46"/>
        <v/>
      </c>
      <c r="C428" s="130" t="str">
        <f t="shared" si="47"/>
        <v/>
      </c>
      <c r="D428" s="149"/>
      <c r="E428" s="31">
        <v>408</v>
      </c>
      <c r="F428" s="31" t="str">
        <f t="shared" si="48"/>
        <v/>
      </c>
      <c r="G428" s="5"/>
      <c r="H428" s="5"/>
      <c r="I428" s="5"/>
      <c r="J428" s="5"/>
      <c r="K428" s="4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6"/>
      <c r="Y428" s="5"/>
      <c r="Z428" s="26"/>
      <c r="AA428" s="5"/>
      <c r="AB428" s="5"/>
      <c r="AC428" s="5"/>
      <c r="AD428" s="133" t="str">
        <f t="shared" si="44"/>
        <v/>
      </c>
      <c r="AE428" s="11" t="str">
        <f t="shared" si="49"/>
        <v/>
      </c>
      <c r="AF428" s="19" t="str">
        <f>UPPER(IF($W428="","",IF(COUNTIF($AF$20:$AF427,$W428)&lt;1,$W428,"")))</f>
        <v/>
      </c>
      <c r="AG428" s="31" t="str">
        <f t="shared" si="45"/>
        <v/>
      </c>
      <c r="AH428" s="134" t="str">
        <f t="shared" si="50"/>
        <v/>
      </c>
      <c r="AI428" s="5"/>
      <c r="AJ428" s="31"/>
    </row>
    <row r="429" spans="2:36" s="131" customFormat="1">
      <c r="B429" s="31" t="str">
        <f t="shared" si="46"/>
        <v/>
      </c>
      <c r="C429" s="130" t="str">
        <f t="shared" si="47"/>
        <v/>
      </c>
      <c r="D429" s="146"/>
      <c r="E429" s="31">
        <v>409</v>
      </c>
      <c r="F429" s="31" t="str">
        <f t="shared" si="48"/>
        <v/>
      </c>
      <c r="G429" s="5"/>
      <c r="H429" s="5"/>
      <c r="I429" s="5"/>
      <c r="J429" s="5"/>
      <c r="K429" s="4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6"/>
      <c r="Y429" s="5"/>
      <c r="Z429" s="26"/>
      <c r="AA429" s="5"/>
      <c r="AB429" s="5"/>
      <c r="AC429" s="5"/>
      <c r="AD429" s="133" t="str">
        <f t="shared" si="44"/>
        <v/>
      </c>
      <c r="AE429" s="11" t="str">
        <f t="shared" si="49"/>
        <v/>
      </c>
      <c r="AF429" s="19" t="str">
        <f>UPPER(IF($W429="","",IF(COUNTIF($AF$20:$AF428,$W429)&lt;1,$W429,"")))</f>
        <v/>
      </c>
      <c r="AG429" s="31" t="str">
        <f t="shared" si="45"/>
        <v/>
      </c>
      <c r="AH429" s="134" t="str">
        <f t="shared" si="50"/>
        <v/>
      </c>
      <c r="AI429" s="5"/>
      <c r="AJ429" s="31"/>
    </row>
    <row r="430" spans="2:36" s="131" customFormat="1">
      <c r="B430" s="31" t="str">
        <f t="shared" si="46"/>
        <v/>
      </c>
      <c r="C430" s="130" t="str">
        <f t="shared" si="47"/>
        <v/>
      </c>
      <c r="D430" s="146"/>
      <c r="E430" s="31">
        <v>410</v>
      </c>
      <c r="F430" s="31" t="str">
        <f t="shared" si="48"/>
        <v/>
      </c>
      <c r="G430" s="5"/>
      <c r="H430" s="5"/>
      <c r="I430" s="5"/>
      <c r="J430" s="5"/>
      <c r="K430" s="4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6"/>
      <c r="Y430" s="5"/>
      <c r="Z430" s="26"/>
      <c r="AA430" s="5"/>
      <c r="AB430" s="5"/>
      <c r="AC430" s="5"/>
      <c r="AD430" s="133" t="str">
        <f t="shared" si="44"/>
        <v/>
      </c>
      <c r="AE430" s="11" t="str">
        <f t="shared" si="49"/>
        <v/>
      </c>
      <c r="AF430" s="19" t="str">
        <f>UPPER(IF($W430="","",IF(COUNTIF($AF$20:$AF429,$W430)&lt;1,$W430,"")))</f>
        <v/>
      </c>
      <c r="AG430" s="31" t="str">
        <f t="shared" si="45"/>
        <v/>
      </c>
      <c r="AH430" s="134" t="str">
        <f t="shared" si="50"/>
        <v/>
      </c>
      <c r="AI430" s="5"/>
      <c r="AJ430" s="31"/>
    </row>
    <row r="431" spans="2:36" s="131" customFormat="1">
      <c r="B431" s="31" t="str">
        <f t="shared" si="46"/>
        <v/>
      </c>
      <c r="C431" s="130" t="str">
        <f t="shared" si="47"/>
        <v/>
      </c>
      <c r="D431" s="146"/>
      <c r="E431" s="31">
        <v>411</v>
      </c>
      <c r="F431" s="31" t="str">
        <f t="shared" si="48"/>
        <v/>
      </c>
      <c r="G431" s="5"/>
      <c r="H431" s="5"/>
      <c r="I431" s="5"/>
      <c r="J431" s="5"/>
      <c r="K431" s="4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6"/>
      <c r="Y431" s="5"/>
      <c r="Z431" s="26"/>
      <c r="AA431" s="5"/>
      <c r="AB431" s="5"/>
      <c r="AC431" s="5"/>
      <c r="AD431" s="133" t="str">
        <f t="shared" si="44"/>
        <v/>
      </c>
      <c r="AE431" s="11" t="str">
        <f t="shared" si="49"/>
        <v/>
      </c>
      <c r="AF431" s="19" t="str">
        <f>UPPER(IF($W431="","",IF(COUNTIF($AF$20:$AF430,$W431)&lt;1,$W431,"")))</f>
        <v/>
      </c>
      <c r="AG431" s="31" t="str">
        <f t="shared" si="45"/>
        <v/>
      </c>
      <c r="AH431" s="134" t="str">
        <f t="shared" si="50"/>
        <v/>
      </c>
      <c r="AI431" s="5"/>
      <c r="AJ431" s="31"/>
    </row>
    <row r="432" spans="2:36" s="131" customFormat="1">
      <c r="B432" s="31" t="str">
        <f t="shared" si="46"/>
        <v/>
      </c>
      <c r="C432" s="130" t="str">
        <f t="shared" si="47"/>
        <v/>
      </c>
      <c r="D432" s="146"/>
      <c r="E432" s="31">
        <v>412</v>
      </c>
      <c r="F432" s="31" t="str">
        <f t="shared" si="48"/>
        <v/>
      </c>
      <c r="G432" s="5"/>
      <c r="H432" s="5"/>
      <c r="I432" s="5"/>
      <c r="J432" s="5"/>
      <c r="K432" s="4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6"/>
      <c r="Y432" s="5"/>
      <c r="Z432" s="26"/>
      <c r="AA432" s="5"/>
      <c r="AB432" s="5"/>
      <c r="AC432" s="5"/>
      <c r="AD432" s="133" t="str">
        <f t="shared" si="44"/>
        <v/>
      </c>
      <c r="AE432" s="11" t="str">
        <f t="shared" si="49"/>
        <v/>
      </c>
      <c r="AF432" s="19" t="str">
        <f>UPPER(IF($W432="","",IF(COUNTIF($AF$20:$AF431,$W432)&lt;1,$W432,"")))</f>
        <v/>
      </c>
      <c r="AG432" s="31" t="str">
        <f t="shared" si="45"/>
        <v/>
      </c>
      <c r="AH432" s="134" t="str">
        <f t="shared" si="50"/>
        <v/>
      </c>
      <c r="AI432" s="5"/>
      <c r="AJ432" s="31"/>
    </row>
    <row r="433" spans="2:36" s="131" customFormat="1">
      <c r="B433" s="31" t="str">
        <f t="shared" si="46"/>
        <v/>
      </c>
      <c r="C433" s="130" t="str">
        <f t="shared" si="47"/>
        <v/>
      </c>
      <c r="D433" s="146"/>
      <c r="E433" s="31">
        <v>413</v>
      </c>
      <c r="F433" s="31" t="str">
        <f t="shared" si="48"/>
        <v/>
      </c>
      <c r="G433" s="5"/>
      <c r="H433" s="5"/>
      <c r="I433" s="5"/>
      <c r="J433" s="5"/>
      <c r="K433" s="4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6"/>
      <c r="Y433" s="5"/>
      <c r="Z433" s="26"/>
      <c r="AA433" s="5"/>
      <c r="AB433" s="5"/>
      <c r="AC433" s="5"/>
      <c r="AD433" s="133" t="str">
        <f t="shared" si="44"/>
        <v/>
      </c>
      <c r="AE433" s="11" t="str">
        <f t="shared" si="49"/>
        <v/>
      </c>
      <c r="AF433" s="19" t="str">
        <f>UPPER(IF($W433="","",IF(COUNTIF($AF$20:$AF432,$W433)&lt;1,$W433,"")))</f>
        <v/>
      </c>
      <c r="AG433" s="31" t="str">
        <f t="shared" si="45"/>
        <v/>
      </c>
      <c r="AH433" s="134" t="str">
        <f t="shared" si="50"/>
        <v/>
      </c>
      <c r="AI433" s="5"/>
      <c r="AJ433" s="31"/>
    </row>
    <row r="434" spans="2:36" s="131" customFormat="1">
      <c r="B434" s="31" t="str">
        <f t="shared" si="46"/>
        <v/>
      </c>
      <c r="C434" s="130" t="str">
        <f t="shared" si="47"/>
        <v/>
      </c>
      <c r="D434" s="146"/>
      <c r="E434" s="31">
        <v>414</v>
      </c>
      <c r="F434" s="31" t="str">
        <f t="shared" si="48"/>
        <v/>
      </c>
      <c r="G434" s="5"/>
      <c r="H434" s="5"/>
      <c r="I434" s="5"/>
      <c r="J434" s="5"/>
      <c r="K434" s="4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6"/>
      <c r="Y434" s="5"/>
      <c r="Z434" s="26"/>
      <c r="AA434" s="5"/>
      <c r="AB434" s="5"/>
      <c r="AC434" s="5"/>
      <c r="AD434" s="133" t="str">
        <f t="shared" ref="AD434:AD497" si="51">IF(J434="","",IF(COUNTA(L434:T434)&gt;3,"限報三項個人項目",IF(COUNTA(L434:T434)=0,"最少填報一個人項目",IF(COUNTA(Y434)=1,COUNTA(L434:T434)*($AD$17+$AD$18)+$AD$16,IF(COUNTA(Y434)=0,COUNTA(L434:T434)*$AD$17+$AD$16,"Error")))))</f>
        <v/>
      </c>
      <c r="AE434" s="11" t="str">
        <f t="shared" si="49"/>
        <v/>
      </c>
      <c r="AF434" s="19" t="str">
        <f>UPPER(IF($W434="","",IF(COUNTIF($AF$20:$AF433,$W434)&lt;1,$W434,"")))</f>
        <v/>
      </c>
      <c r="AG434" s="31" t="str">
        <f t="shared" si="45"/>
        <v/>
      </c>
      <c r="AH434" s="134" t="str">
        <f t="shared" si="50"/>
        <v/>
      </c>
      <c r="AI434" s="5"/>
      <c r="AJ434" s="31"/>
    </row>
    <row r="435" spans="2:36" s="131" customFormat="1" ht="13">
      <c r="B435" s="31" t="str">
        <f t="shared" si="46"/>
        <v/>
      </c>
      <c r="C435" s="130" t="str">
        <f t="shared" si="47"/>
        <v/>
      </c>
      <c r="D435" s="143"/>
      <c r="E435" s="31">
        <v>415</v>
      </c>
      <c r="F435" s="31" t="str">
        <f t="shared" si="48"/>
        <v/>
      </c>
      <c r="G435" s="5"/>
      <c r="H435" s="5"/>
      <c r="I435" s="5"/>
      <c r="J435" s="5"/>
      <c r="K435" s="4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6"/>
      <c r="Y435" s="5"/>
      <c r="Z435" s="26"/>
      <c r="AA435" s="5"/>
      <c r="AB435" s="5"/>
      <c r="AC435" s="5"/>
      <c r="AD435" s="133" t="str">
        <f t="shared" si="51"/>
        <v/>
      </c>
      <c r="AE435" s="11" t="str">
        <f t="shared" si="49"/>
        <v/>
      </c>
      <c r="AF435" s="19" t="str">
        <f>UPPER(IF($W435="","",IF(COUNTIF($AF$20:$AF434,$W435)&lt;1,$W435,"")))</f>
        <v/>
      </c>
      <c r="AG435" s="31" t="str">
        <f t="shared" si="45"/>
        <v/>
      </c>
      <c r="AH435" s="134" t="str">
        <f t="shared" si="50"/>
        <v/>
      </c>
      <c r="AI435" s="5"/>
      <c r="AJ435" s="31"/>
    </row>
    <row r="436" spans="2:36" s="131" customFormat="1" ht="13">
      <c r="B436" s="31" t="str">
        <f t="shared" si="46"/>
        <v/>
      </c>
      <c r="C436" s="130" t="str">
        <f t="shared" si="47"/>
        <v/>
      </c>
      <c r="D436" s="143"/>
      <c r="E436" s="31">
        <v>416</v>
      </c>
      <c r="F436" s="31" t="str">
        <f t="shared" si="48"/>
        <v/>
      </c>
      <c r="G436" s="5"/>
      <c r="H436" s="5"/>
      <c r="I436" s="5"/>
      <c r="J436" s="5"/>
      <c r="K436" s="4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6"/>
      <c r="Y436" s="5"/>
      <c r="Z436" s="26"/>
      <c r="AA436" s="5"/>
      <c r="AB436" s="5"/>
      <c r="AC436" s="5"/>
      <c r="AD436" s="133" t="str">
        <f t="shared" si="51"/>
        <v/>
      </c>
      <c r="AE436" s="11" t="str">
        <f t="shared" si="49"/>
        <v/>
      </c>
      <c r="AF436" s="19" t="str">
        <f>UPPER(IF($W436="","",IF(COUNTIF($AF$20:$AF435,$W436)&lt;1,$W436,"")))</f>
        <v/>
      </c>
      <c r="AG436" s="31" t="str">
        <f t="shared" si="45"/>
        <v/>
      </c>
      <c r="AH436" s="134" t="str">
        <f t="shared" si="50"/>
        <v/>
      </c>
      <c r="AI436" s="5"/>
      <c r="AJ436" s="31"/>
    </row>
    <row r="437" spans="2:36" s="131" customFormat="1" ht="13">
      <c r="B437" s="31" t="str">
        <f t="shared" si="46"/>
        <v/>
      </c>
      <c r="C437" s="130" t="str">
        <f t="shared" si="47"/>
        <v/>
      </c>
      <c r="D437" s="143"/>
      <c r="E437" s="31">
        <v>417</v>
      </c>
      <c r="F437" s="31" t="str">
        <f t="shared" si="48"/>
        <v/>
      </c>
      <c r="G437" s="5"/>
      <c r="H437" s="5"/>
      <c r="I437" s="5"/>
      <c r="J437" s="5"/>
      <c r="K437" s="4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6"/>
      <c r="Y437" s="5"/>
      <c r="Z437" s="26"/>
      <c r="AA437" s="5"/>
      <c r="AB437" s="5"/>
      <c r="AC437" s="5"/>
      <c r="AD437" s="133" t="str">
        <f t="shared" si="51"/>
        <v/>
      </c>
      <c r="AE437" s="11" t="str">
        <f t="shared" si="49"/>
        <v/>
      </c>
      <c r="AF437" s="19" t="str">
        <f>UPPER(IF($W437="","",IF(COUNTIF($AF$20:$AF436,$W437)&lt;1,$W437,"")))</f>
        <v/>
      </c>
      <c r="AG437" s="31" t="str">
        <f t="shared" si="45"/>
        <v/>
      </c>
      <c r="AH437" s="134" t="str">
        <f t="shared" si="50"/>
        <v/>
      </c>
      <c r="AI437" s="5"/>
      <c r="AJ437" s="31"/>
    </row>
    <row r="438" spans="2:36" s="131" customFormat="1" ht="13">
      <c r="B438" s="31" t="str">
        <f t="shared" si="46"/>
        <v/>
      </c>
      <c r="C438" s="130" t="str">
        <f t="shared" si="47"/>
        <v/>
      </c>
      <c r="D438" s="143"/>
      <c r="E438" s="31">
        <v>418</v>
      </c>
      <c r="F438" s="31" t="str">
        <f t="shared" si="48"/>
        <v/>
      </c>
      <c r="G438" s="5"/>
      <c r="H438" s="5"/>
      <c r="I438" s="5"/>
      <c r="J438" s="5"/>
      <c r="K438" s="4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6"/>
      <c r="Y438" s="5"/>
      <c r="Z438" s="26"/>
      <c r="AA438" s="5"/>
      <c r="AB438" s="5"/>
      <c r="AC438" s="5"/>
      <c r="AD438" s="133" t="str">
        <f t="shared" si="51"/>
        <v/>
      </c>
      <c r="AE438" s="11" t="str">
        <f t="shared" si="49"/>
        <v/>
      </c>
      <c r="AF438" s="19" t="str">
        <f>UPPER(IF($W438="","",IF(COUNTIF($AF$20:$AF437,$W438)&lt;1,$W438,"")))</f>
        <v/>
      </c>
      <c r="AG438" s="31" t="str">
        <f t="shared" si="45"/>
        <v/>
      </c>
      <c r="AH438" s="134" t="str">
        <f t="shared" si="50"/>
        <v/>
      </c>
      <c r="AI438" s="5"/>
      <c r="AJ438" s="31"/>
    </row>
    <row r="439" spans="2:36" s="131" customFormat="1" ht="13">
      <c r="B439" s="31" t="str">
        <f t="shared" si="46"/>
        <v/>
      </c>
      <c r="C439" s="130" t="str">
        <f t="shared" si="47"/>
        <v/>
      </c>
      <c r="D439" s="143"/>
      <c r="E439" s="31">
        <v>419</v>
      </c>
      <c r="F439" s="31" t="str">
        <f t="shared" si="48"/>
        <v/>
      </c>
      <c r="G439" s="5"/>
      <c r="H439" s="5"/>
      <c r="I439" s="5"/>
      <c r="J439" s="5"/>
      <c r="K439" s="4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6"/>
      <c r="Y439" s="5"/>
      <c r="Z439" s="26"/>
      <c r="AA439" s="5"/>
      <c r="AB439" s="5"/>
      <c r="AC439" s="5"/>
      <c r="AD439" s="133" t="str">
        <f t="shared" si="51"/>
        <v/>
      </c>
      <c r="AE439" s="11" t="str">
        <f t="shared" si="49"/>
        <v/>
      </c>
      <c r="AF439" s="19" t="str">
        <f>UPPER(IF($W439="","",IF(COUNTIF($AF$20:$AF438,$W439)&lt;1,$W439,"")))</f>
        <v/>
      </c>
      <c r="AG439" s="31" t="str">
        <f t="shared" si="45"/>
        <v/>
      </c>
      <c r="AH439" s="134" t="str">
        <f t="shared" si="50"/>
        <v/>
      </c>
      <c r="AI439" s="5"/>
      <c r="AJ439" s="31"/>
    </row>
    <row r="440" spans="2:36" s="131" customFormat="1" ht="13">
      <c r="B440" s="31" t="str">
        <f t="shared" si="46"/>
        <v/>
      </c>
      <c r="C440" s="130" t="str">
        <f t="shared" si="47"/>
        <v/>
      </c>
      <c r="D440" s="143"/>
      <c r="E440" s="31">
        <v>420</v>
      </c>
      <c r="F440" s="31" t="str">
        <f t="shared" si="48"/>
        <v/>
      </c>
      <c r="G440" s="5"/>
      <c r="H440" s="5"/>
      <c r="I440" s="5"/>
      <c r="J440" s="5"/>
      <c r="K440" s="4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6"/>
      <c r="Y440" s="5"/>
      <c r="Z440" s="26"/>
      <c r="AA440" s="5"/>
      <c r="AB440" s="5"/>
      <c r="AC440" s="5"/>
      <c r="AD440" s="133" t="str">
        <f t="shared" si="51"/>
        <v/>
      </c>
      <c r="AE440" s="11" t="str">
        <f t="shared" si="49"/>
        <v/>
      </c>
      <c r="AF440" s="19" t="str">
        <f>UPPER(IF($W440="","",IF(COUNTIF($AF$20:$AF439,$W440)&lt;1,$W440,"")))</f>
        <v/>
      </c>
      <c r="AG440" s="31" t="str">
        <f t="shared" si="45"/>
        <v/>
      </c>
      <c r="AH440" s="134" t="str">
        <f t="shared" si="50"/>
        <v/>
      </c>
      <c r="AI440" s="5"/>
      <c r="AJ440" s="31"/>
    </row>
    <row r="441" spans="2:36" s="131" customFormat="1" ht="13">
      <c r="B441" s="31" t="str">
        <f t="shared" si="46"/>
        <v/>
      </c>
      <c r="C441" s="130" t="str">
        <f t="shared" si="47"/>
        <v/>
      </c>
      <c r="D441" s="132"/>
      <c r="E441" s="31">
        <v>421</v>
      </c>
      <c r="F441" s="31" t="str">
        <f t="shared" si="48"/>
        <v/>
      </c>
      <c r="G441" s="5"/>
      <c r="H441" s="5"/>
      <c r="I441" s="5"/>
      <c r="J441" s="5"/>
      <c r="K441" s="4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6"/>
      <c r="Y441" s="5"/>
      <c r="Z441" s="26"/>
      <c r="AA441" s="5"/>
      <c r="AB441" s="5"/>
      <c r="AC441" s="5"/>
      <c r="AD441" s="133" t="str">
        <f t="shared" si="51"/>
        <v/>
      </c>
      <c r="AE441" s="11" t="str">
        <f t="shared" si="49"/>
        <v/>
      </c>
      <c r="AF441" s="19" t="str">
        <f>UPPER(IF($W441="","",IF(COUNTIF($AF$20:$AF440,$W441)&lt;1,$W441,"")))</f>
        <v/>
      </c>
      <c r="AG441" s="31" t="str">
        <f t="shared" si="45"/>
        <v/>
      </c>
      <c r="AH441" s="134" t="str">
        <f t="shared" si="50"/>
        <v/>
      </c>
      <c r="AI441" s="5"/>
      <c r="AJ441" s="31"/>
    </row>
    <row r="442" spans="2:36" s="131" customFormat="1" ht="13">
      <c r="B442" s="31" t="str">
        <f t="shared" si="46"/>
        <v/>
      </c>
      <c r="C442" s="130" t="str">
        <f t="shared" si="47"/>
        <v/>
      </c>
      <c r="D442" s="143"/>
      <c r="E442" s="31">
        <v>422</v>
      </c>
      <c r="F442" s="31" t="str">
        <f t="shared" si="48"/>
        <v/>
      </c>
      <c r="G442" s="5"/>
      <c r="H442" s="5"/>
      <c r="I442" s="5"/>
      <c r="J442" s="5"/>
      <c r="K442" s="4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6"/>
      <c r="Y442" s="5"/>
      <c r="Z442" s="26"/>
      <c r="AA442" s="5"/>
      <c r="AB442" s="5"/>
      <c r="AC442" s="5"/>
      <c r="AD442" s="133" t="str">
        <f t="shared" si="51"/>
        <v/>
      </c>
      <c r="AE442" s="11" t="str">
        <f t="shared" si="49"/>
        <v/>
      </c>
      <c r="AF442" s="19" t="str">
        <f>UPPER(IF($W442="","",IF(COUNTIF($AF$20:$AF441,$W442)&lt;1,$W442,"")))</f>
        <v/>
      </c>
      <c r="AG442" s="31" t="str">
        <f t="shared" si="45"/>
        <v/>
      </c>
      <c r="AH442" s="134" t="str">
        <f t="shared" si="50"/>
        <v/>
      </c>
      <c r="AI442" s="5"/>
      <c r="AJ442" s="31"/>
    </row>
    <row r="443" spans="2:36" s="131" customFormat="1" ht="13">
      <c r="B443" s="31" t="str">
        <f t="shared" si="46"/>
        <v/>
      </c>
      <c r="C443" s="130" t="str">
        <f t="shared" si="47"/>
        <v/>
      </c>
      <c r="D443" s="132"/>
      <c r="E443" s="31">
        <v>423</v>
      </c>
      <c r="F443" s="31" t="str">
        <f t="shared" si="48"/>
        <v/>
      </c>
      <c r="G443" s="5"/>
      <c r="H443" s="5"/>
      <c r="I443" s="5"/>
      <c r="J443" s="5"/>
      <c r="K443" s="4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6"/>
      <c r="Y443" s="5"/>
      <c r="Z443" s="26"/>
      <c r="AA443" s="5"/>
      <c r="AB443" s="5"/>
      <c r="AC443" s="5"/>
      <c r="AD443" s="133" t="str">
        <f t="shared" si="51"/>
        <v/>
      </c>
      <c r="AE443" s="11" t="str">
        <f t="shared" si="49"/>
        <v/>
      </c>
      <c r="AF443" s="19" t="str">
        <f>UPPER(IF($W443="","",IF(COUNTIF($AF$20:$AF442,$W443)&lt;1,$W443,"")))</f>
        <v/>
      </c>
      <c r="AG443" s="31" t="str">
        <f t="shared" si="45"/>
        <v/>
      </c>
      <c r="AH443" s="134" t="str">
        <f t="shared" si="50"/>
        <v/>
      </c>
      <c r="AI443" s="5"/>
      <c r="AJ443" s="31"/>
    </row>
    <row r="444" spans="2:36" s="131" customFormat="1" ht="13">
      <c r="B444" s="31" t="str">
        <f t="shared" si="46"/>
        <v/>
      </c>
      <c r="C444" s="130" t="str">
        <f t="shared" si="47"/>
        <v/>
      </c>
      <c r="D444" s="143"/>
      <c r="E444" s="31">
        <v>424</v>
      </c>
      <c r="F444" s="31" t="str">
        <f t="shared" si="48"/>
        <v/>
      </c>
      <c r="G444" s="5"/>
      <c r="H444" s="5"/>
      <c r="I444" s="5"/>
      <c r="J444" s="5"/>
      <c r="K444" s="4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6"/>
      <c r="Y444" s="5"/>
      <c r="Z444" s="26"/>
      <c r="AA444" s="5"/>
      <c r="AB444" s="5"/>
      <c r="AC444" s="5"/>
      <c r="AD444" s="133" t="str">
        <f t="shared" si="51"/>
        <v/>
      </c>
      <c r="AE444" s="11" t="str">
        <f t="shared" si="49"/>
        <v/>
      </c>
      <c r="AF444" s="19" t="str">
        <f>UPPER(IF($W444="","",IF(COUNTIF($AF$20:$AF443,$W444)&lt;1,$W444,"")))</f>
        <v/>
      </c>
      <c r="AG444" s="31" t="str">
        <f t="shared" si="45"/>
        <v/>
      </c>
      <c r="AH444" s="134" t="str">
        <f t="shared" si="50"/>
        <v/>
      </c>
      <c r="AI444" s="5"/>
      <c r="AJ444" s="31"/>
    </row>
    <row r="445" spans="2:36" s="131" customFormat="1" ht="13">
      <c r="B445" s="31" t="str">
        <f t="shared" si="46"/>
        <v/>
      </c>
      <c r="C445" s="130" t="str">
        <f t="shared" si="47"/>
        <v/>
      </c>
      <c r="D445" s="143"/>
      <c r="E445" s="31">
        <v>425</v>
      </c>
      <c r="F445" s="31" t="str">
        <f t="shared" si="48"/>
        <v/>
      </c>
      <c r="G445" s="5"/>
      <c r="H445" s="5"/>
      <c r="I445" s="5"/>
      <c r="J445" s="5"/>
      <c r="K445" s="4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6"/>
      <c r="Y445" s="5"/>
      <c r="Z445" s="26"/>
      <c r="AA445" s="5"/>
      <c r="AB445" s="5"/>
      <c r="AC445" s="5"/>
      <c r="AD445" s="133" t="str">
        <f t="shared" si="51"/>
        <v/>
      </c>
      <c r="AE445" s="11" t="str">
        <f t="shared" si="49"/>
        <v/>
      </c>
      <c r="AF445" s="19" t="str">
        <f>UPPER(IF($W445="","",IF(COUNTIF($AF$20:$AF444,$W445)&lt;1,$W445,"")))</f>
        <v/>
      </c>
      <c r="AG445" s="31" t="str">
        <f t="shared" si="45"/>
        <v/>
      </c>
      <c r="AH445" s="134" t="str">
        <f t="shared" si="50"/>
        <v/>
      </c>
      <c r="AI445" s="5"/>
      <c r="AJ445" s="31"/>
    </row>
    <row r="446" spans="2:36" s="131" customFormat="1" ht="13">
      <c r="B446" s="31" t="str">
        <f t="shared" si="46"/>
        <v/>
      </c>
      <c r="C446" s="130" t="str">
        <f t="shared" si="47"/>
        <v/>
      </c>
      <c r="D446" s="143"/>
      <c r="E446" s="31">
        <v>426</v>
      </c>
      <c r="F446" s="31" t="str">
        <f t="shared" si="48"/>
        <v/>
      </c>
      <c r="G446" s="5"/>
      <c r="H446" s="5"/>
      <c r="I446" s="5"/>
      <c r="J446" s="5"/>
      <c r="K446" s="4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6"/>
      <c r="Y446" s="5"/>
      <c r="Z446" s="26"/>
      <c r="AA446" s="5"/>
      <c r="AB446" s="5"/>
      <c r="AC446" s="5"/>
      <c r="AD446" s="133" t="str">
        <f t="shared" si="51"/>
        <v/>
      </c>
      <c r="AE446" s="11" t="str">
        <f t="shared" si="49"/>
        <v/>
      </c>
      <c r="AF446" s="19" t="str">
        <f>UPPER(IF($W446="","",IF(COUNTIF($AF$20:$AF445,$W446)&lt;1,$W446,"")))</f>
        <v/>
      </c>
      <c r="AG446" s="31" t="str">
        <f t="shared" si="45"/>
        <v/>
      </c>
      <c r="AH446" s="134" t="str">
        <f t="shared" si="50"/>
        <v/>
      </c>
      <c r="AI446" s="5"/>
      <c r="AJ446" s="31"/>
    </row>
    <row r="447" spans="2:36" s="131" customFormat="1" ht="13">
      <c r="B447" s="31" t="str">
        <f t="shared" si="46"/>
        <v/>
      </c>
      <c r="C447" s="130" t="str">
        <f t="shared" si="47"/>
        <v/>
      </c>
      <c r="D447" s="143"/>
      <c r="E447" s="31">
        <v>427</v>
      </c>
      <c r="F447" s="31" t="str">
        <f t="shared" si="48"/>
        <v/>
      </c>
      <c r="G447" s="5"/>
      <c r="H447" s="5"/>
      <c r="I447" s="5"/>
      <c r="J447" s="5"/>
      <c r="K447" s="4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6"/>
      <c r="Y447" s="5"/>
      <c r="Z447" s="26"/>
      <c r="AA447" s="5"/>
      <c r="AB447" s="5"/>
      <c r="AC447" s="5"/>
      <c r="AD447" s="133" t="str">
        <f t="shared" si="51"/>
        <v/>
      </c>
      <c r="AE447" s="11" t="str">
        <f t="shared" si="49"/>
        <v/>
      </c>
      <c r="AF447" s="19" t="str">
        <f>UPPER(IF($W447="","",IF(COUNTIF($AF$20:$AF446,$W447)&lt;1,$W447,"")))</f>
        <v/>
      </c>
      <c r="AG447" s="31" t="str">
        <f t="shared" si="45"/>
        <v/>
      </c>
      <c r="AH447" s="134" t="str">
        <f t="shared" si="50"/>
        <v/>
      </c>
      <c r="AI447" s="5"/>
      <c r="AJ447" s="31"/>
    </row>
    <row r="448" spans="2:36" s="131" customFormat="1" ht="13">
      <c r="B448" s="31" t="str">
        <f t="shared" si="46"/>
        <v/>
      </c>
      <c r="C448" s="130" t="str">
        <f t="shared" si="47"/>
        <v/>
      </c>
      <c r="D448" s="143"/>
      <c r="E448" s="31">
        <v>428</v>
      </c>
      <c r="F448" s="31" t="str">
        <f t="shared" si="48"/>
        <v/>
      </c>
      <c r="G448" s="5"/>
      <c r="H448" s="5"/>
      <c r="I448" s="5"/>
      <c r="J448" s="5"/>
      <c r="K448" s="4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6"/>
      <c r="Y448" s="5"/>
      <c r="Z448" s="26"/>
      <c r="AA448" s="5"/>
      <c r="AB448" s="5"/>
      <c r="AC448" s="5"/>
      <c r="AD448" s="133" t="str">
        <f t="shared" si="51"/>
        <v/>
      </c>
      <c r="AE448" s="11" t="str">
        <f t="shared" si="49"/>
        <v/>
      </c>
      <c r="AF448" s="19" t="str">
        <f>UPPER(IF($W448="","",IF(COUNTIF($AF$20:$AF447,$W448)&lt;1,$W448,"")))</f>
        <v/>
      </c>
      <c r="AG448" s="31" t="str">
        <f t="shared" si="45"/>
        <v/>
      </c>
      <c r="AH448" s="134" t="str">
        <f t="shared" si="50"/>
        <v/>
      </c>
      <c r="AI448" s="5"/>
      <c r="AJ448" s="31"/>
    </row>
    <row r="449" spans="2:36" s="131" customFormat="1" ht="13">
      <c r="B449" s="31" t="str">
        <f t="shared" si="46"/>
        <v/>
      </c>
      <c r="C449" s="130" t="str">
        <f t="shared" si="47"/>
        <v/>
      </c>
      <c r="D449" s="143"/>
      <c r="E449" s="31">
        <v>429</v>
      </c>
      <c r="F449" s="31" t="str">
        <f t="shared" si="48"/>
        <v/>
      </c>
      <c r="G449" s="5"/>
      <c r="H449" s="5"/>
      <c r="I449" s="5"/>
      <c r="J449" s="5"/>
      <c r="K449" s="4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6"/>
      <c r="Y449" s="5"/>
      <c r="Z449" s="26"/>
      <c r="AA449" s="5"/>
      <c r="AB449" s="5"/>
      <c r="AC449" s="5"/>
      <c r="AD449" s="133" t="str">
        <f t="shared" si="51"/>
        <v/>
      </c>
      <c r="AE449" s="11" t="str">
        <f t="shared" si="49"/>
        <v/>
      </c>
      <c r="AF449" s="19" t="str">
        <f>UPPER(IF($W449="","",IF(COUNTIF($AF$20:$AF448,$W449)&lt;1,$W449,"")))</f>
        <v/>
      </c>
      <c r="AG449" s="31" t="str">
        <f t="shared" si="45"/>
        <v/>
      </c>
      <c r="AH449" s="134" t="str">
        <f t="shared" si="50"/>
        <v/>
      </c>
      <c r="AI449" s="5"/>
      <c r="AJ449" s="31"/>
    </row>
    <row r="450" spans="2:36" s="131" customFormat="1" ht="13">
      <c r="B450" s="31" t="str">
        <f t="shared" si="46"/>
        <v/>
      </c>
      <c r="C450" s="130" t="str">
        <f t="shared" si="47"/>
        <v/>
      </c>
      <c r="D450" s="143"/>
      <c r="E450" s="31">
        <v>430</v>
      </c>
      <c r="F450" s="31" t="str">
        <f t="shared" si="48"/>
        <v/>
      </c>
      <c r="G450" s="5"/>
      <c r="H450" s="5"/>
      <c r="I450" s="5"/>
      <c r="J450" s="5"/>
      <c r="K450" s="4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6"/>
      <c r="Y450" s="5"/>
      <c r="Z450" s="26"/>
      <c r="AA450" s="5"/>
      <c r="AB450" s="5"/>
      <c r="AC450" s="5"/>
      <c r="AD450" s="133" t="str">
        <f t="shared" si="51"/>
        <v/>
      </c>
      <c r="AE450" s="11" t="str">
        <f t="shared" si="49"/>
        <v/>
      </c>
      <c r="AF450" s="19" t="str">
        <f>UPPER(IF($W450="","",IF(COUNTIF($AF$20:$AF449,$W450)&lt;1,$W450,"")))</f>
        <v/>
      </c>
      <c r="AG450" s="31" t="str">
        <f t="shared" si="45"/>
        <v/>
      </c>
      <c r="AH450" s="134" t="str">
        <f t="shared" si="50"/>
        <v/>
      </c>
      <c r="AI450" s="5"/>
      <c r="AJ450" s="31"/>
    </row>
    <row r="451" spans="2:36" s="131" customFormat="1" ht="13">
      <c r="B451" s="31" t="str">
        <f t="shared" si="46"/>
        <v/>
      </c>
      <c r="C451" s="130" t="str">
        <f t="shared" si="47"/>
        <v/>
      </c>
      <c r="D451" s="132"/>
      <c r="E451" s="31">
        <v>431</v>
      </c>
      <c r="F451" s="31" t="str">
        <f t="shared" si="48"/>
        <v/>
      </c>
      <c r="G451" s="5"/>
      <c r="H451" s="5"/>
      <c r="I451" s="5"/>
      <c r="J451" s="5"/>
      <c r="K451" s="4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6"/>
      <c r="Y451" s="5"/>
      <c r="Z451" s="26"/>
      <c r="AA451" s="5"/>
      <c r="AB451" s="5"/>
      <c r="AC451" s="5"/>
      <c r="AD451" s="133" t="str">
        <f t="shared" si="51"/>
        <v/>
      </c>
      <c r="AE451" s="11" t="str">
        <f t="shared" si="49"/>
        <v/>
      </c>
      <c r="AF451" s="19" t="str">
        <f>UPPER(IF($W451="","",IF(COUNTIF($AF$20:$AF450,$W451)&lt;1,$W451,"")))</f>
        <v/>
      </c>
      <c r="AG451" s="31" t="str">
        <f t="shared" si="45"/>
        <v/>
      </c>
      <c r="AH451" s="134" t="str">
        <f t="shared" si="50"/>
        <v/>
      </c>
      <c r="AI451" s="5"/>
      <c r="AJ451" s="31"/>
    </row>
    <row r="452" spans="2:36" s="131" customFormat="1" ht="13">
      <c r="B452" s="31" t="str">
        <f t="shared" si="46"/>
        <v/>
      </c>
      <c r="C452" s="130" t="str">
        <f t="shared" si="47"/>
        <v/>
      </c>
      <c r="D452" s="143"/>
      <c r="E452" s="31">
        <v>432</v>
      </c>
      <c r="F452" s="31" t="str">
        <f t="shared" si="48"/>
        <v/>
      </c>
      <c r="G452" s="5"/>
      <c r="H452" s="5"/>
      <c r="I452" s="5"/>
      <c r="J452" s="5"/>
      <c r="K452" s="4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6"/>
      <c r="Y452" s="5"/>
      <c r="Z452" s="26"/>
      <c r="AA452" s="5"/>
      <c r="AB452" s="5"/>
      <c r="AC452" s="5"/>
      <c r="AD452" s="133" t="str">
        <f t="shared" si="51"/>
        <v/>
      </c>
      <c r="AE452" s="11" t="str">
        <f t="shared" si="49"/>
        <v/>
      </c>
      <c r="AF452" s="19" t="str">
        <f>UPPER(IF($W452="","",IF(COUNTIF($AF$20:$AF451,$W452)&lt;1,$W452,"")))</f>
        <v/>
      </c>
      <c r="AG452" s="31" t="str">
        <f t="shared" si="45"/>
        <v/>
      </c>
      <c r="AH452" s="134" t="str">
        <f t="shared" si="50"/>
        <v/>
      </c>
      <c r="AI452" s="5"/>
      <c r="AJ452" s="31"/>
    </row>
    <row r="453" spans="2:36" s="131" customFormat="1" ht="13">
      <c r="B453" s="31" t="str">
        <f t="shared" si="46"/>
        <v/>
      </c>
      <c r="C453" s="130" t="str">
        <f t="shared" si="47"/>
        <v/>
      </c>
      <c r="D453" s="143"/>
      <c r="E453" s="31">
        <v>433</v>
      </c>
      <c r="F453" s="31" t="str">
        <f t="shared" si="48"/>
        <v/>
      </c>
      <c r="G453" s="5"/>
      <c r="H453" s="5"/>
      <c r="I453" s="5"/>
      <c r="J453" s="5"/>
      <c r="K453" s="4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6"/>
      <c r="Y453" s="5"/>
      <c r="Z453" s="26"/>
      <c r="AA453" s="5"/>
      <c r="AB453" s="5"/>
      <c r="AC453" s="5"/>
      <c r="AD453" s="133" t="str">
        <f t="shared" si="51"/>
        <v/>
      </c>
      <c r="AE453" s="11" t="str">
        <f t="shared" si="49"/>
        <v/>
      </c>
      <c r="AF453" s="19" t="str">
        <f>UPPER(IF($W453="","",IF(COUNTIF($AF$20:$AF452,$W453)&lt;1,$W453,"")))</f>
        <v/>
      </c>
      <c r="AG453" s="31" t="str">
        <f t="shared" ref="AG453:AG516" si="52">IF(W453="","",IF(COUNTIF(W$21:W$1021,$W453)&lt;4,"每隊最少4人",IF(COUNTIF(W$21:W$1021,W453)&gt;6,"每隊最多6人",COUNTIF(W$21:W$1021,W453))))</f>
        <v/>
      </c>
      <c r="AH453" s="134" t="str">
        <f t="shared" si="50"/>
        <v/>
      </c>
      <c r="AI453" s="5"/>
      <c r="AJ453" s="31"/>
    </row>
    <row r="454" spans="2:36" s="131" customFormat="1" ht="13">
      <c r="B454" s="31" t="str">
        <f t="shared" si="46"/>
        <v/>
      </c>
      <c r="C454" s="130" t="str">
        <f t="shared" si="47"/>
        <v/>
      </c>
      <c r="E454" s="31">
        <v>434</v>
      </c>
      <c r="F454" s="31" t="str">
        <f t="shared" si="48"/>
        <v/>
      </c>
      <c r="G454" s="5"/>
      <c r="H454" s="5"/>
      <c r="I454" s="5"/>
      <c r="J454" s="5"/>
      <c r="K454" s="4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6"/>
      <c r="Y454" s="5"/>
      <c r="Z454" s="26"/>
      <c r="AA454" s="5"/>
      <c r="AB454" s="5"/>
      <c r="AC454" s="5"/>
      <c r="AD454" s="133" t="str">
        <f t="shared" si="51"/>
        <v/>
      </c>
      <c r="AE454" s="11" t="str">
        <f t="shared" si="49"/>
        <v/>
      </c>
      <c r="AF454" s="19" t="str">
        <f>UPPER(IF($W454="","",IF(COUNTIF($AF$20:$AF453,$W454)&lt;1,$W454,"")))</f>
        <v/>
      </c>
      <c r="AG454" s="31" t="str">
        <f t="shared" si="52"/>
        <v/>
      </c>
      <c r="AH454" s="134" t="str">
        <f t="shared" si="50"/>
        <v/>
      </c>
      <c r="AI454" s="5"/>
      <c r="AJ454" s="31"/>
    </row>
    <row r="455" spans="2:36" s="131" customFormat="1" ht="13">
      <c r="B455" s="31" t="str">
        <f t="shared" si="46"/>
        <v/>
      </c>
      <c r="C455" s="130" t="str">
        <f t="shared" si="47"/>
        <v/>
      </c>
      <c r="D455" s="143"/>
      <c r="E455" s="31">
        <v>435</v>
      </c>
      <c r="F455" s="31" t="str">
        <f t="shared" si="48"/>
        <v/>
      </c>
      <c r="G455" s="5"/>
      <c r="H455" s="5"/>
      <c r="I455" s="5"/>
      <c r="J455" s="5"/>
      <c r="K455" s="4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6"/>
      <c r="Y455" s="5"/>
      <c r="Z455" s="26"/>
      <c r="AA455" s="5"/>
      <c r="AB455" s="5"/>
      <c r="AC455" s="5"/>
      <c r="AD455" s="133" t="str">
        <f t="shared" si="51"/>
        <v/>
      </c>
      <c r="AE455" s="11" t="str">
        <f t="shared" si="49"/>
        <v/>
      </c>
      <c r="AF455" s="19" t="str">
        <f>UPPER(IF($W455="","",IF(COUNTIF($AF$20:$AF454,$W455)&lt;1,$W455,"")))</f>
        <v/>
      </c>
      <c r="AG455" s="31" t="str">
        <f t="shared" si="52"/>
        <v/>
      </c>
      <c r="AH455" s="134" t="str">
        <f t="shared" si="50"/>
        <v/>
      </c>
      <c r="AI455" s="5"/>
      <c r="AJ455" s="31"/>
    </row>
    <row r="456" spans="2:36" s="131" customFormat="1" ht="13">
      <c r="B456" s="31" t="str">
        <f t="shared" si="46"/>
        <v/>
      </c>
      <c r="C456" s="130" t="str">
        <f t="shared" si="47"/>
        <v/>
      </c>
      <c r="D456" s="143"/>
      <c r="E456" s="31">
        <v>436</v>
      </c>
      <c r="F456" s="31" t="str">
        <f t="shared" si="48"/>
        <v/>
      </c>
      <c r="G456" s="5"/>
      <c r="H456" s="5"/>
      <c r="I456" s="5"/>
      <c r="J456" s="5"/>
      <c r="K456" s="4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6"/>
      <c r="Y456" s="5"/>
      <c r="Z456" s="26"/>
      <c r="AA456" s="5"/>
      <c r="AB456" s="5"/>
      <c r="AC456" s="5"/>
      <c r="AD456" s="133" t="str">
        <f t="shared" si="51"/>
        <v/>
      </c>
      <c r="AE456" s="11" t="str">
        <f t="shared" si="49"/>
        <v/>
      </c>
      <c r="AF456" s="19" t="str">
        <f>UPPER(IF($W456="","",IF(COUNTIF($AF$20:$AF455,$W456)&lt;1,$W456,"")))</f>
        <v/>
      </c>
      <c r="AG456" s="31" t="str">
        <f t="shared" si="52"/>
        <v/>
      </c>
      <c r="AH456" s="134" t="str">
        <f t="shared" si="50"/>
        <v/>
      </c>
      <c r="AI456" s="5"/>
      <c r="AJ456" s="31"/>
    </row>
    <row r="457" spans="2:36" s="131" customFormat="1" ht="13">
      <c r="B457" s="31" t="str">
        <f t="shared" si="46"/>
        <v/>
      </c>
      <c r="C457" s="130" t="str">
        <f t="shared" si="47"/>
        <v/>
      </c>
      <c r="D457" s="143"/>
      <c r="E457" s="31">
        <v>437</v>
      </c>
      <c r="F457" s="31" t="str">
        <f t="shared" si="48"/>
        <v/>
      </c>
      <c r="G457" s="5"/>
      <c r="H457" s="5"/>
      <c r="I457" s="5"/>
      <c r="J457" s="5"/>
      <c r="K457" s="4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6"/>
      <c r="Y457" s="5"/>
      <c r="Z457" s="26"/>
      <c r="AA457" s="5"/>
      <c r="AB457" s="5"/>
      <c r="AC457" s="5"/>
      <c r="AD457" s="133" t="str">
        <f t="shared" si="51"/>
        <v/>
      </c>
      <c r="AE457" s="11" t="str">
        <f t="shared" si="49"/>
        <v/>
      </c>
      <c r="AF457" s="19" t="str">
        <f>UPPER(IF($W457="","",IF(COUNTIF($AF$20:$AF456,$W457)&lt;1,$W457,"")))</f>
        <v/>
      </c>
      <c r="AG457" s="31" t="str">
        <f t="shared" si="52"/>
        <v/>
      </c>
      <c r="AH457" s="134" t="str">
        <f t="shared" si="50"/>
        <v/>
      </c>
      <c r="AI457" s="5"/>
      <c r="AJ457" s="31"/>
    </row>
    <row r="458" spans="2:36" s="131" customFormat="1" ht="13">
      <c r="B458" s="31" t="str">
        <f t="shared" si="46"/>
        <v/>
      </c>
      <c r="C458" s="130" t="str">
        <f t="shared" si="47"/>
        <v/>
      </c>
      <c r="D458" s="143"/>
      <c r="E458" s="31">
        <v>438</v>
      </c>
      <c r="F458" s="31" t="str">
        <f t="shared" si="48"/>
        <v/>
      </c>
      <c r="G458" s="5"/>
      <c r="H458" s="5"/>
      <c r="I458" s="5"/>
      <c r="J458" s="5"/>
      <c r="K458" s="4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6"/>
      <c r="Y458" s="5"/>
      <c r="Z458" s="26"/>
      <c r="AA458" s="5"/>
      <c r="AB458" s="5"/>
      <c r="AC458" s="5"/>
      <c r="AD458" s="133" t="str">
        <f t="shared" si="51"/>
        <v/>
      </c>
      <c r="AE458" s="11" t="str">
        <f t="shared" si="49"/>
        <v/>
      </c>
      <c r="AF458" s="19" t="str">
        <f>UPPER(IF($W458="","",IF(COUNTIF($AF$20:$AF457,$W458)&lt;1,$W458,"")))</f>
        <v/>
      </c>
      <c r="AG458" s="31" t="str">
        <f t="shared" si="52"/>
        <v/>
      </c>
      <c r="AH458" s="134" t="str">
        <f t="shared" si="50"/>
        <v/>
      </c>
      <c r="AI458" s="5"/>
      <c r="AJ458" s="31"/>
    </row>
    <row r="459" spans="2:36" s="131" customFormat="1" ht="13">
      <c r="B459" s="31" t="str">
        <f t="shared" si="46"/>
        <v/>
      </c>
      <c r="C459" s="130" t="str">
        <f t="shared" si="47"/>
        <v/>
      </c>
      <c r="D459" s="143"/>
      <c r="E459" s="31">
        <v>439</v>
      </c>
      <c r="F459" s="31" t="str">
        <f t="shared" si="48"/>
        <v/>
      </c>
      <c r="G459" s="5"/>
      <c r="H459" s="5"/>
      <c r="I459" s="5"/>
      <c r="J459" s="5"/>
      <c r="K459" s="4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6"/>
      <c r="Y459" s="5"/>
      <c r="Z459" s="26"/>
      <c r="AA459" s="5"/>
      <c r="AB459" s="5"/>
      <c r="AC459" s="5"/>
      <c r="AD459" s="133" t="str">
        <f t="shared" si="51"/>
        <v/>
      </c>
      <c r="AE459" s="11" t="str">
        <f t="shared" si="49"/>
        <v/>
      </c>
      <c r="AF459" s="19" t="str">
        <f>UPPER(IF($W459="","",IF(COUNTIF($AF$20:$AF458,$W459)&lt;1,$W459,"")))</f>
        <v/>
      </c>
      <c r="AG459" s="31" t="str">
        <f t="shared" si="52"/>
        <v/>
      </c>
      <c r="AH459" s="134" t="str">
        <f t="shared" si="50"/>
        <v/>
      </c>
      <c r="AI459" s="5"/>
      <c r="AJ459" s="31"/>
    </row>
    <row r="460" spans="2:36" s="131" customFormat="1" ht="13">
      <c r="B460" s="31" t="str">
        <f t="shared" si="46"/>
        <v/>
      </c>
      <c r="C460" s="130" t="str">
        <f t="shared" si="47"/>
        <v/>
      </c>
      <c r="D460" s="143"/>
      <c r="E460" s="31">
        <v>440</v>
      </c>
      <c r="F460" s="31" t="str">
        <f t="shared" si="48"/>
        <v/>
      </c>
      <c r="G460" s="5"/>
      <c r="H460" s="5"/>
      <c r="I460" s="5"/>
      <c r="J460" s="5"/>
      <c r="K460" s="4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6"/>
      <c r="Y460" s="5"/>
      <c r="Z460" s="26"/>
      <c r="AA460" s="5"/>
      <c r="AB460" s="5"/>
      <c r="AC460" s="5"/>
      <c r="AD460" s="133" t="str">
        <f t="shared" si="51"/>
        <v/>
      </c>
      <c r="AE460" s="11" t="str">
        <f t="shared" si="49"/>
        <v/>
      </c>
      <c r="AF460" s="19" t="str">
        <f>UPPER(IF($W460="","",IF(COUNTIF($AF$20:$AF459,$W460)&lt;1,$W460,"")))</f>
        <v/>
      </c>
      <c r="AG460" s="31" t="str">
        <f t="shared" si="52"/>
        <v/>
      </c>
      <c r="AH460" s="134" t="str">
        <f t="shared" si="50"/>
        <v/>
      </c>
      <c r="AI460" s="5"/>
      <c r="AJ460" s="31"/>
    </row>
    <row r="461" spans="2:36" s="131" customFormat="1">
      <c r="B461" s="31" t="str">
        <f t="shared" si="46"/>
        <v/>
      </c>
      <c r="C461" s="130" t="str">
        <f t="shared" si="47"/>
        <v/>
      </c>
      <c r="D461" s="146"/>
      <c r="E461" s="31">
        <v>441</v>
      </c>
      <c r="F461" s="31" t="str">
        <f t="shared" si="48"/>
        <v/>
      </c>
      <c r="G461" s="5"/>
      <c r="H461" s="5"/>
      <c r="I461" s="5"/>
      <c r="J461" s="5"/>
      <c r="K461" s="4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6"/>
      <c r="Y461" s="5"/>
      <c r="Z461" s="26"/>
      <c r="AA461" s="5"/>
      <c r="AB461" s="5"/>
      <c r="AC461" s="5"/>
      <c r="AD461" s="133" t="str">
        <f t="shared" si="51"/>
        <v/>
      </c>
      <c r="AE461" s="11" t="str">
        <f t="shared" si="49"/>
        <v/>
      </c>
      <c r="AF461" s="19" t="str">
        <f>UPPER(IF($W461="","",IF(COUNTIF($AF$20:$AF460,$W461)&lt;1,$W461,"")))</f>
        <v/>
      </c>
      <c r="AG461" s="31" t="str">
        <f t="shared" si="52"/>
        <v/>
      </c>
      <c r="AH461" s="134" t="str">
        <f t="shared" si="50"/>
        <v/>
      </c>
      <c r="AI461" s="5"/>
      <c r="AJ461" s="31"/>
    </row>
    <row r="462" spans="2:36" s="131" customFormat="1">
      <c r="B462" s="31" t="str">
        <f t="shared" si="46"/>
        <v/>
      </c>
      <c r="C462" s="130" t="str">
        <f t="shared" si="47"/>
        <v/>
      </c>
      <c r="D462" s="146"/>
      <c r="E462" s="31">
        <v>442</v>
      </c>
      <c r="F462" s="31" t="str">
        <f t="shared" si="48"/>
        <v/>
      </c>
      <c r="G462" s="5"/>
      <c r="H462" s="5"/>
      <c r="I462" s="5"/>
      <c r="J462" s="5"/>
      <c r="K462" s="4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6"/>
      <c r="Y462" s="5"/>
      <c r="Z462" s="26"/>
      <c r="AA462" s="5"/>
      <c r="AB462" s="5"/>
      <c r="AC462" s="5"/>
      <c r="AD462" s="133" t="str">
        <f t="shared" si="51"/>
        <v/>
      </c>
      <c r="AE462" s="11" t="str">
        <f t="shared" si="49"/>
        <v/>
      </c>
      <c r="AF462" s="19" t="str">
        <f>UPPER(IF($W462="","",IF(COUNTIF($AF$20:$AF461,$W462)&lt;1,$W462,"")))</f>
        <v/>
      </c>
      <c r="AG462" s="31" t="str">
        <f t="shared" si="52"/>
        <v/>
      </c>
      <c r="AH462" s="134" t="str">
        <f t="shared" si="50"/>
        <v/>
      </c>
      <c r="AI462" s="5"/>
      <c r="AJ462" s="31"/>
    </row>
    <row r="463" spans="2:36" s="131" customFormat="1">
      <c r="B463" s="31" t="str">
        <f t="shared" si="46"/>
        <v/>
      </c>
      <c r="C463" s="130" t="str">
        <f t="shared" si="47"/>
        <v/>
      </c>
      <c r="D463" s="146"/>
      <c r="E463" s="31">
        <v>443</v>
      </c>
      <c r="F463" s="31" t="str">
        <f t="shared" si="48"/>
        <v/>
      </c>
      <c r="G463" s="5"/>
      <c r="H463" s="5"/>
      <c r="I463" s="5"/>
      <c r="J463" s="5"/>
      <c r="K463" s="4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6"/>
      <c r="Y463" s="5"/>
      <c r="Z463" s="26"/>
      <c r="AA463" s="5"/>
      <c r="AB463" s="5"/>
      <c r="AC463" s="5"/>
      <c r="AD463" s="133" t="str">
        <f t="shared" si="51"/>
        <v/>
      </c>
      <c r="AE463" s="11" t="str">
        <f t="shared" si="49"/>
        <v/>
      </c>
      <c r="AF463" s="19" t="str">
        <f>UPPER(IF($W463="","",IF(COUNTIF($AF$20:$AF462,$W463)&lt;1,$W463,"")))</f>
        <v/>
      </c>
      <c r="AG463" s="31" t="str">
        <f t="shared" si="52"/>
        <v/>
      </c>
      <c r="AH463" s="134" t="str">
        <f t="shared" si="50"/>
        <v/>
      </c>
      <c r="AI463" s="5"/>
      <c r="AJ463" s="31"/>
    </row>
    <row r="464" spans="2:36" s="131" customFormat="1">
      <c r="B464" s="31" t="str">
        <f t="shared" si="46"/>
        <v/>
      </c>
      <c r="C464" s="130" t="str">
        <f t="shared" si="47"/>
        <v/>
      </c>
      <c r="D464" s="146"/>
      <c r="E464" s="31">
        <v>444</v>
      </c>
      <c r="F464" s="31" t="str">
        <f t="shared" si="48"/>
        <v/>
      </c>
      <c r="G464" s="5"/>
      <c r="H464" s="5"/>
      <c r="I464" s="5"/>
      <c r="J464" s="5"/>
      <c r="K464" s="4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6"/>
      <c r="Y464" s="5"/>
      <c r="Z464" s="26"/>
      <c r="AA464" s="5"/>
      <c r="AB464" s="5"/>
      <c r="AC464" s="5"/>
      <c r="AD464" s="133" t="str">
        <f t="shared" si="51"/>
        <v/>
      </c>
      <c r="AE464" s="11" t="str">
        <f t="shared" si="49"/>
        <v/>
      </c>
      <c r="AF464" s="19" t="str">
        <f>UPPER(IF($W464="","",IF(COUNTIF($AF$20:$AF463,$W464)&lt;1,$W464,"")))</f>
        <v/>
      </c>
      <c r="AG464" s="31" t="str">
        <f t="shared" si="52"/>
        <v/>
      </c>
      <c r="AH464" s="134" t="str">
        <f t="shared" si="50"/>
        <v/>
      </c>
      <c r="AI464" s="5"/>
      <c r="AJ464" s="31"/>
    </row>
    <row r="465" spans="2:36" s="131" customFormat="1">
      <c r="B465" s="31" t="str">
        <f t="shared" si="46"/>
        <v/>
      </c>
      <c r="C465" s="130" t="str">
        <f t="shared" si="47"/>
        <v/>
      </c>
      <c r="D465" s="146"/>
      <c r="E465" s="31">
        <v>445</v>
      </c>
      <c r="F465" s="31" t="str">
        <f t="shared" si="48"/>
        <v/>
      </c>
      <c r="G465" s="5"/>
      <c r="H465" s="5"/>
      <c r="I465" s="5"/>
      <c r="J465" s="5"/>
      <c r="K465" s="4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6"/>
      <c r="Y465" s="5"/>
      <c r="Z465" s="26"/>
      <c r="AA465" s="5"/>
      <c r="AB465" s="5"/>
      <c r="AC465" s="5"/>
      <c r="AD465" s="133" t="str">
        <f t="shared" si="51"/>
        <v/>
      </c>
      <c r="AE465" s="11" t="str">
        <f t="shared" si="49"/>
        <v/>
      </c>
      <c r="AF465" s="19" t="str">
        <f>UPPER(IF($W465="","",IF(COUNTIF($AF$20:$AF464,$W465)&lt;1,$W465,"")))</f>
        <v/>
      </c>
      <c r="AG465" s="31" t="str">
        <f t="shared" si="52"/>
        <v/>
      </c>
      <c r="AH465" s="134" t="str">
        <f t="shared" si="50"/>
        <v/>
      </c>
      <c r="AI465" s="5"/>
      <c r="AJ465" s="31"/>
    </row>
    <row r="466" spans="2:36" s="131" customFormat="1">
      <c r="B466" s="31" t="str">
        <f t="shared" si="46"/>
        <v/>
      </c>
      <c r="C466" s="130" t="str">
        <f t="shared" si="47"/>
        <v/>
      </c>
      <c r="D466" s="146"/>
      <c r="E466" s="31">
        <v>446</v>
      </c>
      <c r="F466" s="31" t="str">
        <f t="shared" si="48"/>
        <v/>
      </c>
      <c r="G466" s="5"/>
      <c r="H466" s="5"/>
      <c r="I466" s="5"/>
      <c r="J466" s="5"/>
      <c r="K466" s="4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6"/>
      <c r="Y466" s="5"/>
      <c r="Z466" s="26"/>
      <c r="AA466" s="5"/>
      <c r="AB466" s="5"/>
      <c r="AC466" s="5"/>
      <c r="AD466" s="133" t="str">
        <f t="shared" si="51"/>
        <v/>
      </c>
      <c r="AE466" s="11" t="str">
        <f t="shared" si="49"/>
        <v/>
      </c>
      <c r="AF466" s="19" t="str">
        <f>UPPER(IF($W466="","",IF(COUNTIF($AF$20:$AF465,$W466)&lt;1,$W466,"")))</f>
        <v/>
      </c>
      <c r="AG466" s="31" t="str">
        <f t="shared" si="52"/>
        <v/>
      </c>
      <c r="AH466" s="134" t="str">
        <f t="shared" si="50"/>
        <v/>
      </c>
      <c r="AI466" s="5"/>
      <c r="AJ466" s="31"/>
    </row>
    <row r="467" spans="2:36" s="131" customFormat="1" ht="13">
      <c r="B467" s="31" t="str">
        <f t="shared" si="46"/>
        <v/>
      </c>
      <c r="C467" s="130" t="str">
        <f t="shared" si="47"/>
        <v/>
      </c>
      <c r="D467" s="132"/>
      <c r="E467" s="31">
        <v>447</v>
      </c>
      <c r="F467" s="31" t="str">
        <f t="shared" si="48"/>
        <v/>
      </c>
      <c r="G467" s="5"/>
      <c r="H467" s="5"/>
      <c r="I467" s="5"/>
      <c r="J467" s="5"/>
      <c r="K467" s="4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6"/>
      <c r="Y467" s="5"/>
      <c r="Z467" s="26"/>
      <c r="AA467" s="5"/>
      <c r="AB467" s="5"/>
      <c r="AC467" s="5"/>
      <c r="AD467" s="133" t="str">
        <f t="shared" si="51"/>
        <v/>
      </c>
      <c r="AE467" s="11" t="str">
        <f t="shared" si="49"/>
        <v/>
      </c>
      <c r="AF467" s="19" t="str">
        <f>UPPER(IF($W467="","",IF(COUNTIF($AF$20:$AF466,$W467)&lt;1,$W467,"")))</f>
        <v/>
      </c>
      <c r="AG467" s="31" t="str">
        <f t="shared" si="52"/>
        <v/>
      </c>
      <c r="AH467" s="134" t="str">
        <f t="shared" si="50"/>
        <v/>
      </c>
      <c r="AI467" s="5"/>
      <c r="AJ467" s="31"/>
    </row>
    <row r="468" spans="2:36" s="131" customFormat="1" ht="13">
      <c r="B468" s="31" t="str">
        <f t="shared" si="46"/>
        <v/>
      </c>
      <c r="C468" s="130" t="str">
        <f t="shared" si="47"/>
        <v/>
      </c>
      <c r="D468" s="143"/>
      <c r="E468" s="31">
        <v>448</v>
      </c>
      <c r="F468" s="31" t="str">
        <f t="shared" si="48"/>
        <v/>
      </c>
      <c r="G468" s="5"/>
      <c r="H468" s="5"/>
      <c r="I468" s="5"/>
      <c r="J468" s="5"/>
      <c r="K468" s="4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6"/>
      <c r="Y468" s="5"/>
      <c r="Z468" s="26"/>
      <c r="AA468" s="5"/>
      <c r="AB468" s="5"/>
      <c r="AC468" s="5"/>
      <c r="AD468" s="133" t="str">
        <f t="shared" si="51"/>
        <v/>
      </c>
      <c r="AE468" s="11" t="str">
        <f t="shared" si="49"/>
        <v/>
      </c>
      <c r="AF468" s="19" t="str">
        <f>UPPER(IF($W468="","",IF(COUNTIF($AF$20:$AF467,$W468)&lt;1,$W468,"")))</f>
        <v/>
      </c>
      <c r="AG468" s="31" t="str">
        <f t="shared" si="52"/>
        <v/>
      </c>
      <c r="AH468" s="134" t="str">
        <f t="shared" si="50"/>
        <v/>
      </c>
      <c r="AI468" s="5"/>
      <c r="AJ468" s="31"/>
    </row>
    <row r="469" spans="2:36" s="131" customFormat="1" ht="13">
      <c r="B469" s="31" t="str">
        <f t="shared" ref="B469:B532" si="53">F469</f>
        <v/>
      </c>
      <c r="C469" s="130" t="str">
        <f t="shared" ref="C469:C532" si="54">IF(H469="","",IF(D469="","X",B469&amp;TEXT(D469,"000")))</f>
        <v/>
      </c>
      <c r="D469" s="132"/>
      <c r="E469" s="31">
        <v>449</v>
      </c>
      <c r="F469" s="31" t="str">
        <f t="shared" ref="F469:F532" si="55">IF($I469="M",VLOOKUP($J469,$E$4:$G$9,2,0),IF(I469="F",VLOOKUP($J469,$E$4:$G$9,3,0),IF($I469="","")))</f>
        <v/>
      </c>
      <c r="G469" s="5"/>
      <c r="H469" s="5"/>
      <c r="I469" s="5"/>
      <c r="J469" s="5"/>
      <c r="K469" s="4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6"/>
      <c r="Y469" s="5"/>
      <c r="Z469" s="26"/>
      <c r="AA469" s="5"/>
      <c r="AB469" s="5"/>
      <c r="AC469" s="5"/>
      <c r="AD469" s="133" t="str">
        <f t="shared" si="51"/>
        <v/>
      </c>
      <c r="AE469" s="11" t="str">
        <f t="shared" ref="AE469:AE532" si="56">IF(AF469="","",$AE$17)</f>
        <v/>
      </c>
      <c r="AF469" s="19" t="str">
        <f>UPPER(IF($W469="","",IF(COUNTIF($AF$20:$AF468,$W469)&lt;1,$W469,"")))</f>
        <v/>
      </c>
      <c r="AG469" s="31" t="str">
        <f t="shared" si="52"/>
        <v/>
      </c>
      <c r="AH469" s="134" t="str">
        <f t="shared" si="50"/>
        <v/>
      </c>
      <c r="AI469" s="5"/>
      <c r="AJ469" s="31"/>
    </row>
    <row r="470" spans="2:36" s="131" customFormat="1" ht="13">
      <c r="B470" s="31" t="str">
        <f t="shared" si="53"/>
        <v/>
      </c>
      <c r="C470" s="130" t="str">
        <f t="shared" si="54"/>
        <v/>
      </c>
      <c r="D470" s="143"/>
      <c r="E470" s="31">
        <v>450</v>
      </c>
      <c r="F470" s="31" t="str">
        <f t="shared" si="55"/>
        <v/>
      </c>
      <c r="G470" s="5"/>
      <c r="H470" s="5"/>
      <c r="I470" s="5"/>
      <c r="J470" s="5"/>
      <c r="K470" s="4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6"/>
      <c r="Y470" s="5"/>
      <c r="Z470" s="26"/>
      <c r="AA470" s="5"/>
      <c r="AB470" s="5"/>
      <c r="AC470" s="5"/>
      <c r="AD470" s="133" t="str">
        <f t="shared" si="51"/>
        <v/>
      </c>
      <c r="AE470" s="11" t="str">
        <f t="shared" si="56"/>
        <v/>
      </c>
      <c r="AF470" s="19" t="str">
        <f>UPPER(IF($W470="","",IF(COUNTIF($AF$20:$AF469,$W470)&lt;1,$W470,"")))</f>
        <v/>
      </c>
      <c r="AG470" s="31" t="str">
        <f t="shared" si="52"/>
        <v/>
      </c>
      <c r="AH470" s="134" t="str">
        <f t="shared" ref="AH470:AH533" si="57">IF(F470="","",IF(X470="",SUM(AD470:AE470)+AJ484,SUM(AD470:AE470)+AJ484+$X$20))</f>
        <v/>
      </c>
      <c r="AI470" s="5"/>
      <c r="AJ470" s="31"/>
    </row>
    <row r="471" spans="2:36" s="131" customFormat="1" ht="13">
      <c r="B471" s="31" t="str">
        <f t="shared" si="53"/>
        <v/>
      </c>
      <c r="C471" s="130" t="str">
        <f t="shared" si="54"/>
        <v/>
      </c>
      <c r="D471" s="132"/>
      <c r="E471" s="31">
        <v>451</v>
      </c>
      <c r="F471" s="31" t="str">
        <f t="shared" si="55"/>
        <v/>
      </c>
      <c r="G471" s="5"/>
      <c r="H471" s="5"/>
      <c r="I471" s="5"/>
      <c r="J471" s="5"/>
      <c r="K471" s="4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6"/>
      <c r="Y471" s="5"/>
      <c r="Z471" s="26"/>
      <c r="AA471" s="5"/>
      <c r="AB471" s="5"/>
      <c r="AC471" s="5"/>
      <c r="AD471" s="133" t="str">
        <f t="shared" si="51"/>
        <v/>
      </c>
      <c r="AE471" s="11" t="str">
        <f t="shared" si="56"/>
        <v/>
      </c>
      <c r="AF471" s="19" t="str">
        <f>UPPER(IF($W471="","",IF(COUNTIF($AF$20:$AF470,$W471)&lt;1,$W471,"")))</f>
        <v/>
      </c>
      <c r="AG471" s="31" t="str">
        <f t="shared" si="52"/>
        <v/>
      </c>
      <c r="AH471" s="134" t="str">
        <f t="shared" si="57"/>
        <v/>
      </c>
      <c r="AI471" s="5"/>
      <c r="AJ471" s="31"/>
    </row>
    <row r="472" spans="2:36" s="131" customFormat="1" ht="13">
      <c r="B472" s="31" t="str">
        <f t="shared" si="53"/>
        <v/>
      </c>
      <c r="C472" s="130" t="str">
        <f t="shared" si="54"/>
        <v/>
      </c>
      <c r="D472" s="143"/>
      <c r="E472" s="31">
        <v>452</v>
      </c>
      <c r="F472" s="31" t="str">
        <f t="shared" si="55"/>
        <v/>
      </c>
      <c r="G472" s="5"/>
      <c r="H472" s="5"/>
      <c r="I472" s="5"/>
      <c r="J472" s="5"/>
      <c r="K472" s="4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6"/>
      <c r="Y472" s="5"/>
      <c r="Z472" s="26"/>
      <c r="AA472" s="5"/>
      <c r="AB472" s="5"/>
      <c r="AC472" s="5"/>
      <c r="AD472" s="133" t="str">
        <f t="shared" si="51"/>
        <v/>
      </c>
      <c r="AE472" s="11" t="str">
        <f t="shared" si="56"/>
        <v/>
      </c>
      <c r="AF472" s="19" t="str">
        <f>UPPER(IF($W472="","",IF(COUNTIF($AF$20:$AF471,$W472)&lt;1,$W472,"")))</f>
        <v/>
      </c>
      <c r="AG472" s="31" t="str">
        <f t="shared" si="52"/>
        <v/>
      </c>
      <c r="AH472" s="134" t="str">
        <f t="shared" si="57"/>
        <v/>
      </c>
      <c r="AI472" s="5"/>
      <c r="AJ472" s="31"/>
    </row>
    <row r="473" spans="2:36" s="131" customFormat="1" ht="13">
      <c r="B473" s="31" t="str">
        <f t="shared" si="53"/>
        <v/>
      </c>
      <c r="C473" s="130" t="str">
        <f t="shared" si="54"/>
        <v/>
      </c>
      <c r="D473" s="132"/>
      <c r="E473" s="31">
        <v>453</v>
      </c>
      <c r="F473" s="31" t="str">
        <f t="shared" si="55"/>
        <v/>
      </c>
      <c r="G473" s="5"/>
      <c r="H473" s="5"/>
      <c r="I473" s="5"/>
      <c r="J473" s="5"/>
      <c r="K473" s="4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6"/>
      <c r="Y473" s="5"/>
      <c r="Z473" s="26"/>
      <c r="AA473" s="5"/>
      <c r="AB473" s="5"/>
      <c r="AC473" s="5"/>
      <c r="AD473" s="133" t="str">
        <f t="shared" si="51"/>
        <v/>
      </c>
      <c r="AE473" s="11" t="str">
        <f t="shared" si="56"/>
        <v/>
      </c>
      <c r="AF473" s="19" t="str">
        <f>UPPER(IF($W473="","",IF(COUNTIF($AF$20:$AF472,$W473)&lt;1,$W473,"")))</f>
        <v/>
      </c>
      <c r="AG473" s="31" t="str">
        <f t="shared" si="52"/>
        <v/>
      </c>
      <c r="AH473" s="134" t="str">
        <f t="shared" si="57"/>
        <v/>
      </c>
      <c r="AI473" s="5"/>
      <c r="AJ473" s="31"/>
    </row>
    <row r="474" spans="2:36" s="131" customFormat="1" ht="13">
      <c r="B474" s="31" t="str">
        <f t="shared" si="53"/>
        <v/>
      </c>
      <c r="C474" s="130" t="str">
        <f t="shared" si="54"/>
        <v/>
      </c>
      <c r="D474" s="149"/>
      <c r="E474" s="31">
        <v>454</v>
      </c>
      <c r="F474" s="31" t="str">
        <f t="shared" si="55"/>
        <v/>
      </c>
      <c r="G474" s="5"/>
      <c r="H474" s="5"/>
      <c r="I474" s="5"/>
      <c r="J474" s="5"/>
      <c r="K474" s="4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6"/>
      <c r="Y474" s="5"/>
      <c r="Z474" s="26"/>
      <c r="AA474" s="5"/>
      <c r="AB474" s="5"/>
      <c r="AC474" s="5"/>
      <c r="AD474" s="133" t="str">
        <f t="shared" si="51"/>
        <v/>
      </c>
      <c r="AE474" s="11" t="str">
        <f t="shared" si="56"/>
        <v/>
      </c>
      <c r="AF474" s="19" t="str">
        <f>UPPER(IF($W474="","",IF(COUNTIF($AF$20:$AF473,$W474)&lt;1,$W474,"")))</f>
        <v/>
      </c>
      <c r="AG474" s="31" t="str">
        <f t="shared" si="52"/>
        <v/>
      </c>
      <c r="AH474" s="134" t="str">
        <f t="shared" si="57"/>
        <v/>
      </c>
      <c r="AI474" s="5"/>
      <c r="AJ474" s="31"/>
    </row>
    <row r="475" spans="2:36" s="131" customFormat="1" ht="13">
      <c r="B475" s="31" t="str">
        <f t="shared" si="53"/>
        <v/>
      </c>
      <c r="C475" s="130" t="str">
        <f t="shared" si="54"/>
        <v/>
      </c>
      <c r="E475" s="31">
        <v>455</v>
      </c>
      <c r="F475" s="31" t="str">
        <f t="shared" si="55"/>
        <v/>
      </c>
      <c r="G475" s="5"/>
      <c r="H475" s="5"/>
      <c r="I475" s="5"/>
      <c r="J475" s="5"/>
      <c r="K475" s="4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6"/>
      <c r="Y475" s="5"/>
      <c r="Z475" s="26"/>
      <c r="AA475" s="5"/>
      <c r="AB475" s="5"/>
      <c r="AC475" s="5"/>
      <c r="AD475" s="133" t="str">
        <f t="shared" si="51"/>
        <v/>
      </c>
      <c r="AE475" s="11" t="str">
        <f t="shared" si="56"/>
        <v/>
      </c>
      <c r="AF475" s="19" t="str">
        <f>UPPER(IF($W475="","",IF(COUNTIF($AF$20:$AF474,$W475)&lt;1,$W475,"")))</f>
        <v/>
      </c>
      <c r="AG475" s="31" t="str">
        <f t="shared" si="52"/>
        <v/>
      </c>
      <c r="AH475" s="134" t="str">
        <f t="shared" si="57"/>
        <v/>
      </c>
      <c r="AI475" s="5"/>
      <c r="AJ475" s="31"/>
    </row>
    <row r="476" spans="2:36" s="131" customFormat="1" ht="13">
      <c r="B476" s="31" t="str">
        <f t="shared" si="53"/>
        <v/>
      </c>
      <c r="C476" s="130" t="str">
        <f t="shared" si="54"/>
        <v/>
      </c>
      <c r="D476" s="149"/>
      <c r="E476" s="31">
        <v>456</v>
      </c>
      <c r="F476" s="31" t="str">
        <f t="shared" si="55"/>
        <v/>
      </c>
      <c r="G476" s="5"/>
      <c r="H476" s="5"/>
      <c r="I476" s="5"/>
      <c r="J476" s="5"/>
      <c r="K476" s="4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6"/>
      <c r="Y476" s="5"/>
      <c r="Z476" s="26"/>
      <c r="AA476" s="5"/>
      <c r="AB476" s="5"/>
      <c r="AC476" s="5"/>
      <c r="AD476" s="133" t="str">
        <f t="shared" si="51"/>
        <v/>
      </c>
      <c r="AE476" s="11" t="str">
        <f t="shared" si="56"/>
        <v/>
      </c>
      <c r="AF476" s="19" t="str">
        <f>UPPER(IF($W476="","",IF(COUNTIF($AF$20:$AF475,$W476)&lt;1,$W476,"")))</f>
        <v/>
      </c>
      <c r="AG476" s="31" t="str">
        <f t="shared" si="52"/>
        <v/>
      </c>
      <c r="AH476" s="134" t="str">
        <f t="shared" si="57"/>
        <v/>
      </c>
      <c r="AI476" s="5"/>
      <c r="AJ476" s="31"/>
    </row>
    <row r="477" spans="2:36" s="131" customFormat="1" ht="13">
      <c r="B477" s="31" t="str">
        <f t="shared" si="53"/>
        <v/>
      </c>
      <c r="C477" s="130" t="str">
        <f t="shared" si="54"/>
        <v/>
      </c>
      <c r="E477" s="31">
        <v>457</v>
      </c>
      <c r="F477" s="31" t="str">
        <f t="shared" si="55"/>
        <v/>
      </c>
      <c r="G477" s="5"/>
      <c r="H477" s="5"/>
      <c r="I477" s="5"/>
      <c r="J477" s="5"/>
      <c r="K477" s="4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6"/>
      <c r="Y477" s="5"/>
      <c r="Z477" s="26"/>
      <c r="AA477" s="5"/>
      <c r="AB477" s="5"/>
      <c r="AC477" s="5"/>
      <c r="AD477" s="133" t="str">
        <f t="shared" si="51"/>
        <v/>
      </c>
      <c r="AE477" s="11" t="str">
        <f t="shared" si="56"/>
        <v/>
      </c>
      <c r="AF477" s="19" t="str">
        <f>UPPER(IF($W477="","",IF(COUNTIF($AF$20:$AF476,$W477)&lt;1,$W477,"")))</f>
        <v/>
      </c>
      <c r="AG477" s="31" t="str">
        <f t="shared" si="52"/>
        <v/>
      </c>
      <c r="AH477" s="134" t="str">
        <f t="shared" si="57"/>
        <v/>
      </c>
      <c r="AI477" s="5"/>
      <c r="AJ477" s="31"/>
    </row>
    <row r="478" spans="2:36" s="131" customFormat="1" ht="13">
      <c r="B478" s="31" t="str">
        <f t="shared" si="53"/>
        <v/>
      </c>
      <c r="C478" s="130" t="str">
        <f t="shared" si="54"/>
        <v/>
      </c>
      <c r="D478" s="149"/>
      <c r="E478" s="31">
        <v>458</v>
      </c>
      <c r="F478" s="31" t="str">
        <f t="shared" si="55"/>
        <v/>
      </c>
      <c r="G478" s="5"/>
      <c r="H478" s="5"/>
      <c r="I478" s="5"/>
      <c r="J478" s="5"/>
      <c r="K478" s="4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6"/>
      <c r="Y478" s="5"/>
      <c r="Z478" s="26"/>
      <c r="AA478" s="5"/>
      <c r="AB478" s="5"/>
      <c r="AC478" s="5"/>
      <c r="AD478" s="133" t="str">
        <f t="shared" si="51"/>
        <v/>
      </c>
      <c r="AE478" s="11" t="str">
        <f t="shared" si="56"/>
        <v/>
      </c>
      <c r="AF478" s="19" t="str">
        <f>UPPER(IF($W478="","",IF(COUNTIF($AF$20:$AF477,$W478)&lt;1,$W478,"")))</f>
        <v/>
      </c>
      <c r="AG478" s="31" t="str">
        <f t="shared" si="52"/>
        <v/>
      </c>
      <c r="AH478" s="134" t="str">
        <f t="shared" si="57"/>
        <v/>
      </c>
      <c r="AI478" s="5"/>
      <c r="AJ478" s="31"/>
    </row>
    <row r="479" spans="2:36" s="131" customFormat="1" ht="13">
      <c r="B479" s="31" t="str">
        <f t="shared" si="53"/>
        <v/>
      </c>
      <c r="C479" s="130" t="str">
        <f t="shared" si="54"/>
        <v/>
      </c>
      <c r="D479" s="149"/>
      <c r="E479" s="31">
        <v>459</v>
      </c>
      <c r="F479" s="31" t="str">
        <f t="shared" si="55"/>
        <v/>
      </c>
      <c r="G479" s="5"/>
      <c r="H479" s="5"/>
      <c r="I479" s="5"/>
      <c r="J479" s="5"/>
      <c r="K479" s="4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6"/>
      <c r="Y479" s="5"/>
      <c r="Z479" s="26"/>
      <c r="AA479" s="5"/>
      <c r="AB479" s="5"/>
      <c r="AC479" s="5"/>
      <c r="AD479" s="133" t="str">
        <f t="shared" si="51"/>
        <v/>
      </c>
      <c r="AE479" s="11" t="str">
        <f t="shared" si="56"/>
        <v/>
      </c>
      <c r="AF479" s="19" t="str">
        <f>UPPER(IF($W479="","",IF(COUNTIF($AF$20:$AF478,$W479)&lt;1,$W479,"")))</f>
        <v/>
      </c>
      <c r="AG479" s="31" t="str">
        <f t="shared" si="52"/>
        <v/>
      </c>
      <c r="AH479" s="134" t="str">
        <f t="shared" si="57"/>
        <v/>
      </c>
      <c r="AI479" s="5"/>
      <c r="AJ479" s="31"/>
    </row>
    <row r="480" spans="2:36" s="131" customFormat="1" ht="13">
      <c r="B480" s="31" t="str">
        <f t="shared" si="53"/>
        <v/>
      </c>
      <c r="C480" s="130" t="str">
        <f t="shared" si="54"/>
        <v/>
      </c>
      <c r="D480" s="149"/>
      <c r="E480" s="31">
        <v>460</v>
      </c>
      <c r="F480" s="31" t="str">
        <f t="shared" si="55"/>
        <v/>
      </c>
      <c r="G480" s="5"/>
      <c r="H480" s="5"/>
      <c r="I480" s="5"/>
      <c r="J480" s="5"/>
      <c r="K480" s="4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6"/>
      <c r="Y480" s="5"/>
      <c r="Z480" s="26"/>
      <c r="AA480" s="5"/>
      <c r="AB480" s="5"/>
      <c r="AC480" s="5"/>
      <c r="AD480" s="133" t="str">
        <f t="shared" si="51"/>
        <v/>
      </c>
      <c r="AE480" s="11" t="str">
        <f t="shared" si="56"/>
        <v/>
      </c>
      <c r="AF480" s="19" t="str">
        <f>UPPER(IF($W480="","",IF(COUNTIF($AF$20:$AF479,$W480)&lt;1,$W480,"")))</f>
        <v/>
      </c>
      <c r="AG480" s="31" t="str">
        <f t="shared" si="52"/>
        <v/>
      </c>
      <c r="AH480" s="134" t="str">
        <f t="shared" si="57"/>
        <v/>
      </c>
      <c r="AI480" s="5"/>
      <c r="AJ480" s="31"/>
    </row>
    <row r="481" spans="2:36" s="131" customFormat="1" ht="13">
      <c r="B481" s="31" t="str">
        <f t="shared" si="53"/>
        <v/>
      </c>
      <c r="C481" s="130" t="str">
        <f t="shared" si="54"/>
        <v/>
      </c>
      <c r="D481" s="149"/>
      <c r="E481" s="31">
        <v>461</v>
      </c>
      <c r="F481" s="31" t="str">
        <f t="shared" si="55"/>
        <v/>
      </c>
      <c r="G481" s="5"/>
      <c r="H481" s="5"/>
      <c r="I481" s="5"/>
      <c r="J481" s="5"/>
      <c r="K481" s="4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6"/>
      <c r="Y481" s="5"/>
      <c r="Z481" s="26"/>
      <c r="AA481" s="5"/>
      <c r="AB481" s="5"/>
      <c r="AC481" s="5"/>
      <c r="AD481" s="133" t="str">
        <f t="shared" si="51"/>
        <v/>
      </c>
      <c r="AE481" s="11" t="str">
        <f t="shared" si="56"/>
        <v/>
      </c>
      <c r="AF481" s="19" t="str">
        <f>UPPER(IF($W481="","",IF(COUNTIF($AF$20:$AF480,$W481)&lt;1,$W481,"")))</f>
        <v/>
      </c>
      <c r="AG481" s="31" t="str">
        <f t="shared" si="52"/>
        <v/>
      </c>
      <c r="AH481" s="134" t="str">
        <f t="shared" si="57"/>
        <v/>
      </c>
      <c r="AI481" s="5"/>
      <c r="AJ481" s="31"/>
    </row>
    <row r="482" spans="2:36" s="131" customFormat="1" ht="13">
      <c r="B482" s="31" t="str">
        <f t="shared" si="53"/>
        <v/>
      </c>
      <c r="C482" s="130" t="str">
        <f t="shared" si="54"/>
        <v/>
      </c>
      <c r="D482" s="143"/>
      <c r="E482" s="31">
        <v>462</v>
      </c>
      <c r="F482" s="31" t="str">
        <f t="shared" si="55"/>
        <v/>
      </c>
      <c r="G482" s="5"/>
      <c r="H482" s="5"/>
      <c r="I482" s="5"/>
      <c r="J482" s="5"/>
      <c r="K482" s="4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6"/>
      <c r="Y482" s="5"/>
      <c r="Z482" s="26"/>
      <c r="AA482" s="5"/>
      <c r="AB482" s="5"/>
      <c r="AC482" s="5"/>
      <c r="AD482" s="133" t="str">
        <f t="shared" si="51"/>
        <v/>
      </c>
      <c r="AE482" s="11" t="str">
        <f t="shared" si="56"/>
        <v/>
      </c>
      <c r="AF482" s="19" t="str">
        <f>UPPER(IF($W482="","",IF(COUNTIF($AF$20:$AF481,$W482)&lt;1,$W482,"")))</f>
        <v/>
      </c>
      <c r="AG482" s="31" t="str">
        <f t="shared" si="52"/>
        <v/>
      </c>
      <c r="AH482" s="134" t="str">
        <f t="shared" si="57"/>
        <v/>
      </c>
      <c r="AI482" s="5"/>
      <c r="AJ482" s="31"/>
    </row>
    <row r="483" spans="2:36" s="131" customFormat="1" ht="13">
      <c r="B483" s="31" t="str">
        <f t="shared" si="53"/>
        <v/>
      </c>
      <c r="C483" s="130" t="str">
        <f t="shared" si="54"/>
        <v/>
      </c>
      <c r="D483" s="143"/>
      <c r="E483" s="31">
        <v>463</v>
      </c>
      <c r="F483" s="31" t="str">
        <f t="shared" si="55"/>
        <v/>
      </c>
      <c r="G483" s="5"/>
      <c r="H483" s="5"/>
      <c r="I483" s="5"/>
      <c r="J483" s="5"/>
      <c r="K483" s="4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6"/>
      <c r="Y483" s="5"/>
      <c r="Z483" s="26"/>
      <c r="AA483" s="5"/>
      <c r="AB483" s="5"/>
      <c r="AC483" s="5"/>
      <c r="AD483" s="133" t="str">
        <f t="shared" si="51"/>
        <v/>
      </c>
      <c r="AE483" s="11" t="str">
        <f t="shared" si="56"/>
        <v/>
      </c>
      <c r="AF483" s="19" t="str">
        <f>UPPER(IF($W483="","",IF(COUNTIF($AF$20:$AF482,$W483)&lt;1,$W483,"")))</f>
        <v/>
      </c>
      <c r="AG483" s="31" t="str">
        <f t="shared" si="52"/>
        <v/>
      </c>
      <c r="AH483" s="134" t="str">
        <f t="shared" si="57"/>
        <v/>
      </c>
      <c r="AI483" s="5"/>
      <c r="AJ483" s="31"/>
    </row>
    <row r="484" spans="2:36" s="131" customFormat="1" ht="13">
      <c r="B484" s="31" t="str">
        <f t="shared" si="53"/>
        <v/>
      </c>
      <c r="C484" s="130" t="str">
        <f t="shared" si="54"/>
        <v/>
      </c>
      <c r="D484" s="143"/>
      <c r="E484" s="31">
        <v>464</v>
      </c>
      <c r="F484" s="31" t="str">
        <f t="shared" si="55"/>
        <v/>
      </c>
      <c r="G484" s="5"/>
      <c r="H484" s="5"/>
      <c r="I484" s="5"/>
      <c r="J484" s="5"/>
      <c r="K484" s="4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6"/>
      <c r="Y484" s="5"/>
      <c r="Z484" s="26"/>
      <c r="AA484" s="5"/>
      <c r="AB484" s="5"/>
      <c r="AC484" s="5"/>
      <c r="AD484" s="133" t="str">
        <f t="shared" si="51"/>
        <v/>
      </c>
      <c r="AE484" s="11" t="str">
        <f t="shared" si="56"/>
        <v/>
      </c>
      <c r="AF484" s="19" t="str">
        <f>UPPER(IF($W484="","",IF(COUNTIF($AF$20:$AF483,$W484)&lt;1,$W484,"")))</f>
        <v/>
      </c>
      <c r="AG484" s="31" t="str">
        <f t="shared" si="52"/>
        <v/>
      </c>
      <c r="AH484" s="134" t="str">
        <f t="shared" si="57"/>
        <v/>
      </c>
      <c r="AI484" s="5"/>
      <c r="AJ484" s="31"/>
    </row>
    <row r="485" spans="2:36" s="131" customFormat="1" ht="13">
      <c r="B485" s="31" t="str">
        <f t="shared" si="53"/>
        <v/>
      </c>
      <c r="C485" s="130" t="str">
        <f t="shared" si="54"/>
        <v/>
      </c>
      <c r="D485" s="143"/>
      <c r="E485" s="31">
        <v>465</v>
      </c>
      <c r="F485" s="31" t="str">
        <f t="shared" si="55"/>
        <v/>
      </c>
      <c r="G485" s="5"/>
      <c r="H485" s="5"/>
      <c r="I485" s="5"/>
      <c r="J485" s="5"/>
      <c r="K485" s="4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6"/>
      <c r="Y485" s="5"/>
      <c r="Z485" s="26"/>
      <c r="AA485" s="5"/>
      <c r="AB485" s="5"/>
      <c r="AC485" s="5"/>
      <c r="AD485" s="133" t="str">
        <f t="shared" si="51"/>
        <v/>
      </c>
      <c r="AE485" s="11" t="str">
        <f t="shared" si="56"/>
        <v/>
      </c>
      <c r="AF485" s="19" t="str">
        <f>UPPER(IF($W485="","",IF(COUNTIF($AF$20:$AF484,$W485)&lt;1,$W485,"")))</f>
        <v/>
      </c>
      <c r="AG485" s="31" t="str">
        <f t="shared" si="52"/>
        <v/>
      </c>
      <c r="AH485" s="134" t="str">
        <f t="shared" si="57"/>
        <v/>
      </c>
      <c r="AI485" s="5"/>
      <c r="AJ485" s="31"/>
    </row>
    <row r="486" spans="2:36" s="131" customFormat="1" ht="13">
      <c r="B486" s="31" t="str">
        <f t="shared" si="53"/>
        <v/>
      </c>
      <c r="C486" s="130" t="str">
        <f t="shared" si="54"/>
        <v/>
      </c>
      <c r="D486" s="143"/>
      <c r="E486" s="31">
        <v>466</v>
      </c>
      <c r="F486" s="31" t="str">
        <f t="shared" si="55"/>
        <v/>
      </c>
      <c r="G486" s="5"/>
      <c r="H486" s="5"/>
      <c r="I486" s="5"/>
      <c r="J486" s="5"/>
      <c r="K486" s="4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6"/>
      <c r="Y486" s="26"/>
      <c r="Z486" s="5"/>
      <c r="AA486" s="5"/>
      <c r="AB486" s="5"/>
      <c r="AC486" s="5"/>
      <c r="AD486" s="133" t="str">
        <f t="shared" si="51"/>
        <v/>
      </c>
      <c r="AE486" s="11" t="str">
        <f t="shared" si="56"/>
        <v/>
      </c>
      <c r="AF486" s="19" t="str">
        <f>UPPER(IF($W486="","",IF(COUNTIF($AF$20:$AF485,$W486)&lt;1,$W486,"")))</f>
        <v/>
      </c>
      <c r="AG486" s="31" t="str">
        <f t="shared" si="52"/>
        <v/>
      </c>
      <c r="AH486" s="134" t="str">
        <f t="shared" si="57"/>
        <v/>
      </c>
      <c r="AI486" s="5"/>
      <c r="AJ486" s="31"/>
    </row>
    <row r="487" spans="2:36" s="131" customFormat="1" ht="13">
      <c r="B487" s="31" t="str">
        <f t="shared" si="53"/>
        <v/>
      </c>
      <c r="C487" s="130" t="str">
        <f t="shared" si="54"/>
        <v/>
      </c>
      <c r="D487" s="143"/>
      <c r="E487" s="31">
        <v>467</v>
      </c>
      <c r="F487" s="31" t="str">
        <f t="shared" si="55"/>
        <v/>
      </c>
      <c r="G487" s="5"/>
      <c r="H487" s="5"/>
      <c r="I487" s="5"/>
      <c r="J487" s="5"/>
      <c r="K487" s="4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6"/>
      <c r="Y487" s="5"/>
      <c r="Z487" s="26"/>
      <c r="AA487" s="5"/>
      <c r="AB487" s="5"/>
      <c r="AC487" s="5"/>
      <c r="AD487" s="133" t="str">
        <f t="shared" si="51"/>
        <v/>
      </c>
      <c r="AE487" s="11" t="str">
        <f t="shared" si="56"/>
        <v/>
      </c>
      <c r="AF487" s="19" t="str">
        <f>UPPER(IF($W487="","",IF(COUNTIF($AF$20:$AF486,$W487)&lt;1,$W487,"")))</f>
        <v/>
      </c>
      <c r="AG487" s="31" t="str">
        <f t="shared" si="52"/>
        <v/>
      </c>
      <c r="AH487" s="134" t="str">
        <f t="shared" si="57"/>
        <v/>
      </c>
      <c r="AI487" s="5"/>
      <c r="AJ487" s="31"/>
    </row>
    <row r="488" spans="2:36" s="131" customFormat="1" ht="13">
      <c r="B488" s="31" t="str">
        <f t="shared" si="53"/>
        <v/>
      </c>
      <c r="C488" s="130" t="str">
        <f t="shared" si="54"/>
        <v/>
      </c>
      <c r="D488" s="143"/>
      <c r="E488" s="31">
        <v>468</v>
      </c>
      <c r="F488" s="31" t="str">
        <f t="shared" si="55"/>
        <v/>
      </c>
      <c r="G488" s="5"/>
      <c r="H488" s="5"/>
      <c r="I488" s="5"/>
      <c r="J488" s="5"/>
      <c r="K488" s="4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6"/>
      <c r="Y488" s="5"/>
      <c r="Z488" s="26"/>
      <c r="AA488" s="5"/>
      <c r="AB488" s="5"/>
      <c r="AC488" s="5"/>
      <c r="AD488" s="133" t="str">
        <f t="shared" si="51"/>
        <v/>
      </c>
      <c r="AE488" s="11" t="str">
        <f t="shared" si="56"/>
        <v/>
      </c>
      <c r="AF488" s="19" t="str">
        <f>UPPER(IF($W488="","",IF(COUNTIF($AF$20:$AF487,$W488)&lt;1,$W488,"")))</f>
        <v/>
      </c>
      <c r="AG488" s="31" t="str">
        <f t="shared" si="52"/>
        <v/>
      </c>
      <c r="AH488" s="134" t="str">
        <f t="shared" si="57"/>
        <v/>
      </c>
      <c r="AI488" s="5"/>
      <c r="AJ488" s="31"/>
    </row>
    <row r="489" spans="2:36" s="131" customFormat="1" ht="13">
      <c r="B489" s="31" t="str">
        <f t="shared" si="53"/>
        <v/>
      </c>
      <c r="C489" s="130" t="str">
        <f t="shared" si="54"/>
        <v/>
      </c>
      <c r="D489" s="143"/>
      <c r="E489" s="31">
        <v>469</v>
      </c>
      <c r="F489" s="31" t="str">
        <f t="shared" si="55"/>
        <v/>
      </c>
      <c r="G489" s="5"/>
      <c r="H489" s="5"/>
      <c r="I489" s="5"/>
      <c r="J489" s="5"/>
      <c r="K489" s="4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6"/>
      <c r="Y489" s="5"/>
      <c r="Z489" s="26"/>
      <c r="AA489" s="5"/>
      <c r="AB489" s="5"/>
      <c r="AC489" s="5"/>
      <c r="AD489" s="133" t="str">
        <f t="shared" si="51"/>
        <v/>
      </c>
      <c r="AE489" s="11" t="str">
        <f t="shared" si="56"/>
        <v/>
      </c>
      <c r="AF489" s="19" t="str">
        <f>UPPER(IF($W489="","",IF(COUNTIF($AF$20:$AF488,$W489)&lt;1,$W489,"")))</f>
        <v/>
      </c>
      <c r="AG489" s="31" t="str">
        <f t="shared" si="52"/>
        <v/>
      </c>
      <c r="AH489" s="134" t="str">
        <f t="shared" si="57"/>
        <v/>
      </c>
      <c r="AI489" s="5"/>
      <c r="AJ489" s="31"/>
    </row>
    <row r="490" spans="2:36" s="131" customFormat="1">
      <c r="B490" s="31" t="str">
        <f t="shared" si="53"/>
        <v/>
      </c>
      <c r="C490" s="130" t="str">
        <f t="shared" si="54"/>
        <v/>
      </c>
      <c r="D490" s="146"/>
      <c r="E490" s="31">
        <v>470</v>
      </c>
      <c r="F490" s="31" t="str">
        <f t="shared" si="55"/>
        <v/>
      </c>
      <c r="G490" s="5"/>
      <c r="H490" s="5"/>
      <c r="I490" s="5"/>
      <c r="J490" s="5"/>
      <c r="K490" s="4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6"/>
      <c r="Y490" s="5"/>
      <c r="Z490" s="26"/>
      <c r="AA490" s="5"/>
      <c r="AB490" s="5"/>
      <c r="AC490" s="5"/>
      <c r="AD490" s="133" t="str">
        <f t="shared" si="51"/>
        <v/>
      </c>
      <c r="AE490" s="11" t="str">
        <f t="shared" si="56"/>
        <v/>
      </c>
      <c r="AF490" s="19" t="str">
        <f>UPPER(IF($W490="","",IF(COUNTIF($AF$20:$AF489,$W490)&lt;1,$W490,"")))</f>
        <v/>
      </c>
      <c r="AG490" s="31" t="str">
        <f t="shared" si="52"/>
        <v/>
      </c>
      <c r="AH490" s="134" t="str">
        <f t="shared" si="57"/>
        <v/>
      </c>
      <c r="AI490" s="5"/>
      <c r="AJ490" s="31"/>
    </row>
    <row r="491" spans="2:36" s="131" customFormat="1" ht="13">
      <c r="B491" s="31" t="str">
        <f t="shared" si="53"/>
        <v/>
      </c>
      <c r="C491" s="130" t="str">
        <f t="shared" si="54"/>
        <v/>
      </c>
      <c r="D491" s="143"/>
      <c r="E491" s="31">
        <v>471</v>
      </c>
      <c r="F491" s="31" t="str">
        <f t="shared" si="55"/>
        <v/>
      </c>
      <c r="G491" s="5"/>
      <c r="H491" s="5"/>
      <c r="I491" s="5"/>
      <c r="J491" s="5"/>
      <c r="K491" s="4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6"/>
      <c r="Y491" s="5"/>
      <c r="Z491" s="26"/>
      <c r="AA491" s="5"/>
      <c r="AB491" s="5"/>
      <c r="AC491" s="5"/>
      <c r="AD491" s="133" t="str">
        <f t="shared" si="51"/>
        <v/>
      </c>
      <c r="AE491" s="11" t="str">
        <f t="shared" si="56"/>
        <v/>
      </c>
      <c r="AF491" s="19" t="str">
        <f>UPPER(IF($W491="","",IF(COUNTIF($AF$20:$AF490,$W491)&lt;1,$W491,"")))</f>
        <v/>
      </c>
      <c r="AG491" s="31" t="str">
        <f t="shared" si="52"/>
        <v/>
      </c>
      <c r="AH491" s="134" t="str">
        <f t="shared" si="57"/>
        <v/>
      </c>
      <c r="AI491" s="5"/>
      <c r="AJ491" s="31"/>
    </row>
    <row r="492" spans="2:36" s="131" customFormat="1" ht="13">
      <c r="B492" s="31" t="str">
        <f t="shared" si="53"/>
        <v/>
      </c>
      <c r="C492" s="130" t="str">
        <f t="shared" si="54"/>
        <v/>
      </c>
      <c r="D492" s="143"/>
      <c r="E492" s="31">
        <v>472</v>
      </c>
      <c r="F492" s="31" t="str">
        <f t="shared" si="55"/>
        <v/>
      </c>
      <c r="G492" s="5"/>
      <c r="H492" s="5"/>
      <c r="I492" s="5"/>
      <c r="J492" s="5"/>
      <c r="K492" s="4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6"/>
      <c r="Y492" s="5"/>
      <c r="Z492" s="26"/>
      <c r="AA492" s="5"/>
      <c r="AB492" s="5"/>
      <c r="AC492" s="5"/>
      <c r="AD492" s="133" t="str">
        <f t="shared" si="51"/>
        <v/>
      </c>
      <c r="AE492" s="11" t="str">
        <f t="shared" si="56"/>
        <v/>
      </c>
      <c r="AF492" s="19" t="str">
        <f>UPPER(IF($W492="","",IF(COUNTIF($AF$20:$AF491,$W492)&lt;1,$W492,"")))</f>
        <v/>
      </c>
      <c r="AG492" s="31" t="str">
        <f t="shared" si="52"/>
        <v/>
      </c>
      <c r="AH492" s="134" t="str">
        <f t="shared" si="57"/>
        <v/>
      </c>
      <c r="AI492" s="5"/>
      <c r="AJ492" s="31"/>
    </row>
    <row r="493" spans="2:36" s="131" customFormat="1" ht="13">
      <c r="B493" s="31" t="str">
        <f t="shared" si="53"/>
        <v/>
      </c>
      <c r="C493" s="130" t="str">
        <f t="shared" si="54"/>
        <v/>
      </c>
      <c r="D493" s="149"/>
      <c r="E493" s="31">
        <v>473</v>
      </c>
      <c r="F493" s="31" t="str">
        <f t="shared" si="55"/>
        <v/>
      </c>
      <c r="G493" s="5"/>
      <c r="H493" s="5"/>
      <c r="I493" s="5"/>
      <c r="J493" s="5"/>
      <c r="K493" s="4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6"/>
      <c r="Y493" s="5"/>
      <c r="Z493" s="26"/>
      <c r="AA493" s="5"/>
      <c r="AB493" s="5"/>
      <c r="AC493" s="5"/>
      <c r="AD493" s="133" t="str">
        <f t="shared" si="51"/>
        <v/>
      </c>
      <c r="AE493" s="11" t="str">
        <f t="shared" si="56"/>
        <v/>
      </c>
      <c r="AF493" s="19" t="str">
        <f>UPPER(IF($W493="","",IF(COUNTIF($AF$20:$AF492,$W493)&lt;1,$W493,"")))</f>
        <v/>
      </c>
      <c r="AG493" s="31" t="str">
        <f t="shared" si="52"/>
        <v/>
      </c>
      <c r="AH493" s="134" t="str">
        <f t="shared" si="57"/>
        <v/>
      </c>
      <c r="AI493" s="5"/>
      <c r="AJ493" s="31"/>
    </row>
    <row r="494" spans="2:36" s="131" customFormat="1">
      <c r="B494" s="31" t="str">
        <f t="shared" si="53"/>
        <v/>
      </c>
      <c r="C494" s="130" t="str">
        <f t="shared" si="54"/>
        <v/>
      </c>
      <c r="D494" s="146"/>
      <c r="E494" s="31">
        <v>474</v>
      </c>
      <c r="F494" s="31" t="str">
        <f t="shared" si="55"/>
        <v/>
      </c>
      <c r="G494" s="5"/>
      <c r="H494" s="5"/>
      <c r="I494" s="5"/>
      <c r="J494" s="5"/>
      <c r="K494" s="4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6"/>
      <c r="Y494" s="5"/>
      <c r="Z494" s="26"/>
      <c r="AA494" s="5"/>
      <c r="AB494" s="5"/>
      <c r="AC494" s="5"/>
      <c r="AD494" s="133" t="str">
        <f t="shared" si="51"/>
        <v/>
      </c>
      <c r="AE494" s="11" t="str">
        <f t="shared" si="56"/>
        <v/>
      </c>
      <c r="AF494" s="19" t="str">
        <f>UPPER(IF($W494="","",IF(COUNTIF($AF$20:$AF493,$W494)&lt;1,$W494,"")))</f>
        <v/>
      </c>
      <c r="AG494" s="31" t="str">
        <f t="shared" si="52"/>
        <v/>
      </c>
      <c r="AH494" s="134" t="str">
        <f t="shared" si="57"/>
        <v/>
      </c>
      <c r="AI494" s="5"/>
      <c r="AJ494" s="31"/>
    </row>
    <row r="495" spans="2:36" s="131" customFormat="1">
      <c r="B495" s="31" t="str">
        <f t="shared" si="53"/>
        <v/>
      </c>
      <c r="C495" s="130" t="str">
        <f t="shared" si="54"/>
        <v/>
      </c>
      <c r="D495" s="146"/>
      <c r="E495" s="31">
        <v>475</v>
      </c>
      <c r="F495" s="31" t="str">
        <f t="shared" si="55"/>
        <v/>
      </c>
      <c r="G495" s="5"/>
      <c r="H495" s="5"/>
      <c r="I495" s="5"/>
      <c r="J495" s="5"/>
      <c r="K495" s="4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6"/>
      <c r="Y495" s="5"/>
      <c r="Z495" s="26"/>
      <c r="AA495" s="5"/>
      <c r="AB495" s="5"/>
      <c r="AC495" s="5"/>
      <c r="AD495" s="133" t="str">
        <f t="shared" si="51"/>
        <v/>
      </c>
      <c r="AE495" s="11" t="str">
        <f t="shared" si="56"/>
        <v/>
      </c>
      <c r="AF495" s="19" t="str">
        <f>UPPER(IF($W495="","",IF(COUNTIF($AF$20:$AF494,$W495)&lt;1,$W495,"")))</f>
        <v/>
      </c>
      <c r="AG495" s="31" t="str">
        <f t="shared" si="52"/>
        <v/>
      </c>
      <c r="AH495" s="134" t="str">
        <f t="shared" si="57"/>
        <v/>
      </c>
      <c r="AI495" s="5"/>
      <c r="AJ495" s="31"/>
    </row>
    <row r="496" spans="2:36" s="131" customFormat="1" ht="13">
      <c r="B496" s="31" t="str">
        <f t="shared" si="53"/>
        <v/>
      </c>
      <c r="C496" s="130" t="str">
        <f t="shared" si="54"/>
        <v/>
      </c>
      <c r="D496" s="143"/>
      <c r="E496" s="31">
        <v>476</v>
      </c>
      <c r="F496" s="31" t="str">
        <f t="shared" si="55"/>
        <v/>
      </c>
      <c r="G496" s="5"/>
      <c r="H496" s="5"/>
      <c r="I496" s="5"/>
      <c r="J496" s="5"/>
      <c r="K496" s="4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6"/>
      <c r="Y496" s="5"/>
      <c r="Z496" s="26"/>
      <c r="AA496" s="5"/>
      <c r="AB496" s="5"/>
      <c r="AC496" s="5"/>
      <c r="AD496" s="133" t="str">
        <f t="shared" si="51"/>
        <v/>
      </c>
      <c r="AE496" s="11" t="str">
        <f t="shared" si="56"/>
        <v/>
      </c>
      <c r="AF496" s="19" t="str">
        <f>UPPER(IF($W496="","",IF(COUNTIF($AF$20:$AF495,$W496)&lt;1,$W496,"")))</f>
        <v/>
      </c>
      <c r="AG496" s="31" t="str">
        <f t="shared" si="52"/>
        <v/>
      </c>
      <c r="AH496" s="134" t="str">
        <f t="shared" si="57"/>
        <v/>
      </c>
      <c r="AI496" s="5"/>
      <c r="AJ496" s="31"/>
    </row>
    <row r="497" spans="2:36" s="131" customFormat="1" ht="13">
      <c r="B497" s="31" t="str">
        <f t="shared" si="53"/>
        <v/>
      </c>
      <c r="C497" s="130" t="str">
        <f t="shared" si="54"/>
        <v/>
      </c>
      <c r="D497" s="149"/>
      <c r="E497" s="31">
        <v>477</v>
      </c>
      <c r="F497" s="31" t="str">
        <f t="shared" si="55"/>
        <v/>
      </c>
      <c r="G497" s="5"/>
      <c r="H497" s="5"/>
      <c r="I497" s="5"/>
      <c r="J497" s="5"/>
      <c r="K497" s="4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6"/>
      <c r="Y497" s="5"/>
      <c r="Z497" s="26"/>
      <c r="AA497" s="5"/>
      <c r="AB497" s="5"/>
      <c r="AC497" s="5"/>
      <c r="AD497" s="133" t="str">
        <f t="shared" si="51"/>
        <v/>
      </c>
      <c r="AE497" s="11" t="str">
        <f t="shared" si="56"/>
        <v/>
      </c>
      <c r="AF497" s="19" t="str">
        <f>UPPER(IF($W497="","",IF(COUNTIF($AF$20:$AF496,$W497)&lt;1,$W497,"")))</f>
        <v/>
      </c>
      <c r="AG497" s="31" t="str">
        <f t="shared" si="52"/>
        <v/>
      </c>
      <c r="AH497" s="134" t="str">
        <f t="shared" si="57"/>
        <v/>
      </c>
      <c r="AI497" s="5"/>
      <c r="AJ497" s="31"/>
    </row>
    <row r="498" spans="2:36" s="131" customFormat="1" ht="13">
      <c r="B498" s="31" t="str">
        <f t="shared" si="53"/>
        <v/>
      </c>
      <c r="C498" s="130" t="str">
        <f t="shared" si="54"/>
        <v/>
      </c>
      <c r="D498" s="143"/>
      <c r="E498" s="31">
        <v>478</v>
      </c>
      <c r="F498" s="31" t="str">
        <f t="shared" si="55"/>
        <v/>
      </c>
      <c r="G498" s="5"/>
      <c r="H498" s="5"/>
      <c r="I498" s="5"/>
      <c r="J498" s="5"/>
      <c r="K498" s="4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6"/>
      <c r="Y498" s="5"/>
      <c r="Z498" s="26"/>
      <c r="AA498" s="5"/>
      <c r="AB498" s="5"/>
      <c r="AC498" s="5"/>
      <c r="AD498" s="133" t="str">
        <f t="shared" ref="AD498:AD561" si="58">IF(J498="","",IF(COUNTA(L498:T498)&gt;3,"限報三項個人項目",IF(COUNTA(L498:T498)=0,"最少填報一個人項目",IF(COUNTA(Y498)=1,COUNTA(L498:T498)*($AD$17+$AD$18)+$AD$16,IF(COUNTA(Y498)=0,COUNTA(L498:T498)*$AD$17+$AD$16,"Error")))))</f>
        <v/>
      </c>
      <c r="AE498" s="11" t="str">
        <f t="shared" si="56"/>
        <v/>
      </c>
      <c r="AF498" s="19" t="str">
        <f>UPPER(IF($W498="","",IF(COUNTIF($AF$20:$AF497,$W498)&lt;1,$W498,"")))</f>
        <v/>
      </c>
      <c r="AG498" s="31" t="str">
        <f t="shared" si="52"/>
        <v/>
      </c>
      <c r="AH498" s="134" t="str">
        <f t="shared" si="57"/>
        <v/>
      </c>
      <c r="AI498" s="5"/>
      <c r="AJ498" s="31"/>
    </row>
    <row r="499" spans="2:36" s="131" customFormat="1" ht="13">
      <c r="B499" s="31" t="str">
        <f t="shared" si="53"/>
        <v/>
      </c>
      <c r="C499" s="130" t="str">
        <f t="shared" si="54"/>
        <v/>
      </c>
      <c r="D499" s="149"/>
      <c r="E499" s="31">
        <v>479</v>
      </c>
      <c r="F499" s="31" t="str">
        <f t="shared" si="55"/>
        <v/>
      </c>
      <c r="G499" s="5"/>
      <c r="H499" s="5"/>
      <c r="I499" s="5"/>
      <c r="J499" s="5"/>
      <c r="K499" s="4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6"/>
      <c r="Y499" s="5"/>
      <c r="Z499" s="26"/>
      <c r="AA499" s="5"/>
      <c r="AB499" s="5"/>
      <c r="AC499" s="5"/>
      <c r="AD499" s="133" t="str">
        <f t="shared" si="58"/>
        <v/>
      </c>
      <c r="AE499" s="11" t="str">
        <f t="shared" si="56"/>
        <v/>
      </c>
      <c r="AF499" s="19" t="str">
        <f>UPPER(IF($W499="","",IF(COUNTIF($AF$20:$AF498,$W499)&lt;1,$W499,"")))</f>
        <v/>
      </c>
      <c r="AG499" s="31" t="str">
        <f t="shared" si="52"/>
        <v/>
      </c>
      <c r="AH499" s="134" t="str">
        <f t="shared" si="57"/>
        <v/>
      </c>
      <c r="AI499" s="5"/>
      <c r="AJ499" s="31"/>
    </row>
    <row r="500" spans="2:36" s="131" customFormat="1" ht="13">
      <c r="B500" s="31" t="str">
        <f t="shared" si="53"/>
        <v/>
      </c>
      <c r="C500" s="130" t="str">
        <f t="shared" si="54"/>
        <v/>
      </c>
      <c r="D500" s="143"/>
      <c r="E500" s="31">
        <v>480</v>
      </c>
      <c r="F500" s="31" t="str">
        <f t="shared" si="55"/>
        <v/>
      </c>
      <c r="G500" s="5"/>
      <c r="H500" s="5"/>
      <c r="I500" s="5"/>
      <c r="J500" s="5"/>
      <c r="K500" s="4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6"/>
      <c r="Y500" s="5"/>
      <c r="Z500" s="26"/>
      <c r="AA500" s="5"/>
      <c r="AB500" s="5"/>
      <c r="AC500" s="5"/>
      <c r="AD500" s="133" t="str">
        <f t="shared" si="58"/>
        <v/>
      </c>
      <c r="AE500" s="11" t="str">
        <f t="shared" si="56"/>
        <v/>
      </c>
      <c r="AF500" s="19" t="str">
        <f>UPPER(IF($W500="","",IF(COUNTIF($AF$20:$AF499,$W500)&lt;1,$W500,"")))</f>
        <v/>
      </c>
      <c r="AG500" s="31" t="str">
        <f t="shared" si="52"/>
        <v/>
      </c>
      <c r="AH500" s="134" t="str">
        <f t="shared" si="57"/>
        <v/>
      </c>
      <c r="AI500" s="5"/>
      <c r="AJ500" s="31"/>
    </row>
    <row r="501" spans="2:36" s="131" customFormat="1" ht="13">
      <c r="B501" s="31" t="str">
        <f t="shared" si="53"/>
        <v/>
      </c>
      <c r="C501" s="130" t="str">
        <f t="shared" si="54"/>
        <v/>
      </c>
      <c r="D501" s="143"/>
      <c r="E501" s="31">
        <v>481</v>
      </c>
      <c r="F501" s="31" t="str">
        <f t="shared" si="55"/>
        <v/>
      </c>
      <c r="G501" s="5"/>
      <c r="H501" s="5"/>
      <c r="I501" s="5"/>
      <c r="J501" s="5"/>
      <c r="K501" s="4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6"/>
      <c r="Y501" s="5"/>
      <c r="Z501" s="26"/>
      <c r="AA501" s="5"/>
      <c r="AB501" s="5"/>
      <c r="AC501" s="5"/>
      <c r="AD501" s="133" t="str">
        <f t="shared" si="58"/>
        <v/>
      </c>
      <c r="AE501" s="11" t="str">
        <f t="shared" si="56"/>
        <v/>
      </c>
      <c r="AF501" s="19" t="str">
        <f>UPPER(IF($W501="","",IF(COUNTIF($AF$20:$AF500,$W501)&lt;1,$W501,"")))</f>
        <v/>
      </c>
      <c r="AG501" s="31" t="str">
        <f t="shared" si="52"/>
        <v/>
      </c>
      <c r="AH501" s="134" t="str">
        <f t="shared" si="57"/>
        <v/>
      </c>
      <c r="AI501" s="5"/>
      <c r="AJ501" s="31"/>
    </row>
    <row r="502" spans="2:36" s="131" customFormat="1" ht="13">
      <c r="B502" s="31" t="str">
        <f t="shared" si="53"/>
        <v/>
      </c>
      <c r="C502" s="130" t="str">
        <f t="shared" si="54"/>
        <v/>
      </c>
      <c r="D502" s="132"/>
      <c r="E502" s="31">
        <v>482</v>
      </c>
      <c r="F502" s="31" t="str">
        <f t="shared" si="55"/>
        <v/>
      </c>
      <c r="G502" s="5"/>
      <c r="H502" s="5"/>
      <c r="I502" s="5"/>
      <c r="J502" s="5"/>
      <c r="K502" s="4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6"/>
      <c r="Y502" s="5"/>
      <c r="Z502" s="26"/>
      <c r="AA502" s="5"/>
      <c r="AB502" s="5"/>
      <c r="AC502" s="5"/>
      <c r="AD502" s="133" t="str">
        <f t="shared" si="58"/>
        <v/>
      </c>
      <c r="AE502" s="11" t="str">
        <f t="shared" si="56"/>
        <v/>
      </c>
      <c r="AF502" s="19" t="str">
        <f>UPPER(IF($W502="","",IF(COUNTIF($AF$20:$AF501,$W502)&lt;1,$W502,"")))</f>
        <v/>
      </c>
      <c r="AG502" s="31" t="str">
        <f t="shared" si="52"/>
        <v/>
      </c>
      <c r="AH502" s="134" t="str">
        <f t="shared" si="57"/>
        <v/>
      </c>
      <c r="AI502" s="5"/>
      <c r="AJ502" s="31"/>
    </row>
    <row r="503" spans="2:36" s="131" customFormat="1" ht="13">
      <c r="B503" s="31" t="str">
        <f t="shared" si="53"/>
        <v/>
      </c>
      <c r="C503" s="130" t="str">
        <f t="shared" si="54"/>
        <v/>
      </c>
      <c r="D503" s="143"/>
      <c r="E503" s="31">
        <v>483</v>
      </c>
      <c r="F503" s="31" t="str">
        <f t="shared" si="55"/>
        <v/>
      </c>
      <c r="G503" s="5"/>
      <c r="H503" s="5"/>
      <c r="I503" s="5"/>
      <c r="J503" s="5"/>
      <c r="K503" s="4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6"/>
      <c r="Y503" s="5"/>
      <c r="Z503" s="26"/>
      <c r="AA503" s="5"/>
      <c r="AB503" s="5"/>
      <c r="AC503" s="5"/>
      <c r="AD503" s="133" t="str">
        <f t="shared" si="58"/>
        <v/>
      </c>
      <c r="AE503" s="11" t="str">
        <f t="shared" si="56"/>
        <v/>
      </c>
      <c r="AF503" s="19" t="str">
        <f>UPPER(IF($W503="","",IF(COUNTIF($AF$20:$AF502,$W503)&lt;1,$W503,"")))</f>
        <v/>
      </c>
      <c r="AG503" s="31" t="str">
        <f t="shared" si="52"/>
        <v/>
      </c>
      <c r="AH503" s="134" t="str">
        <f t="shared" si="57"/>
        <v/>
      </c>
      <c r="AI503" s="5"/>
      <c r="AJ503" s="31"/>
    </row>
    <row r="504" spans="2:36" s="131" customFormat="1" ht="13">
      <c r="B504" s="31" t="str">
        <f t="shared" si="53"/>
        <v/>
      </c>
      <c r="C504" s="130" t="str">
        <f t="shared" si="54"/>
        <v/>
      </c>
      <c r="D504" s="143"/>
      <c r="E504" s="31">
        <v>484</v>
      </c>
      <c r="F504" s="31" t="str">
        <f t="shared" si="55"/>
        <v/>
      </c>
      <c r="G504" s="5"/>
      <c r="H504" s="5"/>
      <c r="I504" s="5"/>
      <c r="J504" s="5"/>
      <c r="K504" s="4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6"/>
      <c r="Y504" s="5"/>
      <c r="Z504" s="26"/>
      <c r="AA504" s="5"/>
      <c r="AB504" s="5"/>
      <c r="AC504" s="5"/>
      <c r="AD504" s="133" t="str">
        <f t="shared" si="58"/>
        <v/>
      </c>
      <c r="AE504" s="11" t="str">
        <f t="shared" si="56"/>
        <v/>
      </c>
      <c r="AF504" s="19" t="str">
        <f>UPPER(IF($W504="","",IF(COUNTIF($AF$20:$AF503,$W504)&lt;1,$W504,"")))</f>
        <v/>
      </c>
      <c r="AG504" s="31" t="str">
        <f t="shared" si="52"/>
        <v/>
      </c>
      <c r="AH504" s="134" t="str">
        <f t="shared" si="57"/>
        <v/>
      </c>
      <c r="AI504" s="5"/>
      <c r="AJ504" s="31"/>
    </row>
    <row r="505" spans="2:36" s="131" customFormat="1" ht="13">
      <c r="B505" s="31" t="str">
        <f t="shared" si="53"/>
        <v/>
      </c>
      <c r="C505" s="130" t="str">
        <f t="shared" si="54"/>
        <v/>
      </c>
      <c r="D505" s="143"/>
      <c r="E505" s="31">
        <v>485</v>
      </c>
      <c r="F505" s="31" t="str">
        <f t="shared" si="55"/>
        <v/>
      </c>
      <c r="G505" s="5"/>
      <c r="H505" s="5"/>
      <c r="I505" s="5"/>
      <c r="J505" s="5"/>
      <c r="K505" s="4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6"/>
      <c r="Y505" s="5"/>
      <c r="Z505" s="26"/>
      <c r="AA505" s="5"/>
      <c r="AB505" s="5"/>
      <c r="AC505" s="5"/>
      <c r="AD505" s="133" t="str">
        <f t="shared" si="58"/>
        <v/>
      </c>
      <c r="AE505" s="11" t="str">
        <f t="shared" si="56"/>
        <v/>
      </c>
      <c r="AF505" s="19" t="str">
        <f>UPPER(IF($W505="","",IF(COUNTIF($AF$20:$AF504,$W505)&lt;1,$W505,"")))</f>
        <v/>
      </c>
      <c r="AG505" s="31" t="str">
        <f t="shared" si="52"/>
        <v/>
      </c>
      <c r="AH505" s="134" t="str">
        <f t="shared" si="57"/>
        <v/>
      </c>
      <c r="AI505" s="5"/>
      <c r="AJ505" s="31"/>
    </row>
    <row r="506" spans="2:36" s="131" customFormat="1" ht="13">
      <c r="B506" s="31" t="str">
        <f t="shared" si="53"/>
        <v/>
      </c>
      <c r="C506" s="130" t="str">
        <f t="shared" si="54"/>
        <v/>
      </c>
      <c r="D506" s="143"/>
      <c r="E506" s="31">
        <v>486</v>
      </c>
      <c r="F506" s="31" t="str">
        <f t="shared" si="55"/>
        <v/>
      </c>
      <c r="G506" s="5"/>
      <c r="H506" s="5"/>
      <c r="I506" s="5"/>
      <c r="J506" s="5"/>
      <c r="K506" s="4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6"/>
      <c r="Y506" s="5"/>
      <c r="Z506" s="26"/>
      <c r="AA506" s="5"/>
      <c r="AB506" s="5"/>
      <c r="AC506" s="5"/>
      <c r="AD506" s="133" t="str">
        <f t="shared" si="58"/>
        <v/>
      </c>
      <c r="AE506" s="11" t="str">
        <f t="shared" si="56"/>
        <v/>
      </c>
      <c r="AF506" s="19" t="str">
        <f>UPPER(IF($W506="","",IF(COUNTIF($AF$20:$AF505,$W506)&lt;1,$W506,"")))</f>
        <v/>
      </c>
      <c r="AG506" s="31" t="str">
        <f t="shared" si="52"/>
        <v/>
      </c>
      <c r="AH506" s="134" t="str">
        <f t="shared" si="57"/>
        <v/>
      </c>
      <c r="AI506" s="5"/>
      <c r="AJ506" s="31"/>
    </row>
    <row r="507" spans="2:36" s="131" customFormat="1">
      <c r="B507" s="31" t="str">
        <f t="shared" si="53"/>
        <v/>
      </c>
      <c r="C507" s="130" t="str">
        <f t="shared" si="54"/>
        <v/>
      </c>
      <c r="D507" s="146"/>
      <c r="E507" s="31">
        <v>487</v>
      </c>
      <c r="F507" s="31" t="str">
        <f t="shared" si="55"/>
        <v/>
      </c>
      <c r="G507" s="5"/>
      <c r="H507" s="5"/>
      <c r="I507" s="5"/>
      <c r="J507" s="5"/>
      <c r="K507" s="4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6"/>
      <c r="Y507" s="5"/>
      <c r="Z507" s="26"/>
      <c r="AA507" s="5"/>
      <c r="AB507" s="5"/>
      <c r="AC507" s="5"/>
      <c r="AD507" s="133" t="str">
        <f t="shared" si="58"/>
        <v/>
      </c>
      <c r="AE507" s="11" t="str">
        <f t="shared" si="56"/>
        <v/>
      </c>
      <c r="AF507" s="19" t="str">
        <f>UPPER(IF($W507="","",IF(COUNTIF($AF$20:$AF506,$W507)&lt;1,$W507,"")))</f>
        <v/>
      </c>
      <c r="AG507" s="31" t="str">
        <f t="shared" si="52"/>
        <v/>
      </c>
      <c r="AH507" s="134" t="str">
        <f t="shared" si="57"/>
        <v/>
      </c>
      <c r="AI507" s="5"/>
      <c r="AJ507" s="31"/>
    </row>
    <row r="508" spans="2:36" s="131" customFormat="1" ht="13">
      <c r="B508" s="31" t="str">
        <f t="shared" si="53"/>
        <v/>
      </c>
      <c r="C508" s="130" t="str">
        <f t="shared" si="54"/>
        <v/>
      </c>
      <c r="D508" s="132"/>
      <c r="E508" s="31">
        <v>488</v>
      </c>
      <c r="F508" s="31" t="str">
        <f t="shared" si="55"/>
        <v/>
      </c>
      <c r="G508" s="5"/>
      <c r="H508" s="5"/>
      <c r="I508" s="5"/>
      <c r="J508" s="5"/>
      <c r="K508" s="4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6"/>
      <c r="Y508" s="5"/>
      <c r="Z508" s="26"/>
      <c r="AA508" s="5"/>
      <c r="AB508" s="5"/>
      <c r="AC508" s="5"/>
      <c r="AD508" s="133" t="str">
        <f t="shared" si="58"/>
        <v/>
      </c>
      <c r="AE508" s="11" t="str">
        <f t="shared" si="56"/>
        <v/>
      </c>
      <c r="AF508" s="19" t="str">
        <f>UPPER(IF($W508="","",IF(COUNTIF($AF$20:$AF507,$W508)&lt;1,$W508,"")))</f>
        <v/>
      </c>
      <c r="AG508" s="31" t="str">
        <f t="shared" si="52"/>
        <v/>
      </c>
      <c r="AH508" s="134" t="str">
        <f t="shared" si="57"/>
        <v/>
      </c>
      <c r="AI508" s="5"/>
      <c r="AJ508" s="31"/>
    </row>
    <row r="509" spans="2:36" s="131" customFormat="1" ht="13">
      <c r="B509" s="31" t="str">
        <f t="shared" si="53"/>
        <v/>
      </c>
      <c r="C509" s="130" t="str">
        <f t="shared" si="54"/>
        <v/>
      </c>
      <c r="E509" s="31">
        <v>489</v>
      </c>
      <c r="F509" s="31" t="str">
        <f t="shared" si="55"/>
        <v/>
      </c>
      <c r="G509" s="5"/>
      <c r="H509" s="5"/>
      <c r="I509" s="5"/>
      <c r="J509" s="5"/>
      <c r="K509" s="4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6"/>
      <c r="Y509" s="5"/>
      <c r="Z509" s="26"/>
      <c r="AA509" s="5"/>
      <c r="AB509" s="5"/>
      <c r="AC509" s="5"/>
      <c r="AD509" s="133" t="str">
        <f t="shared" si="58"/>
        <v/>
      </c>
      <c r="AE509" s="11" t="str">
        <f t="shared" si="56"/>
        <v/>
      </c>
      <c r="AF509" s="19" t="str">
        <f>UPPER(IF($W509="","",IF(COUNTIF($AF$20:$AF508,$W509)&lt;1,$W509,"")))</f>
        <v/>
      </c>
      <c r="AG509" s="31" t="str">
        <f t="shared" si="52"/>
        <v/>
      </c>
      <c r="AH509" s="134" t="str">
        <f t="shared" si="57"/>
        <v/>
      </c>
      <c r="AI509" s="5"/>
      <c r="AJ509" s="31"/>
    </row>
    <row r="510" spans="2:36" s="131" customFormat="1" ht="13">
      <c r="B510" s="31" t="str">
        <f t="shared" si="53"/>
        <v/>
      </c>
      <c r="C510" s="130" t="str">
        <f t="shared" si="54"/>
        <v/>
      </c>
      <c r="D510" s="149"/>
      <c r="E510" s="31">
        <v>490</v>
      </c>
      <c r="F510" s="31" t="str">
        <f t="shared" si="55"/>
        <v/>
      </c>
      <c r="G510" s="5"/>
      <c r="H510" s="5"/>
      <c r="I510" s="5"/>
      <c r="J510" s="5"/>
      <c r="K510" s="4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6"/>
      <c r="Y510" s="5"/>
      <c r="Z510" s="26"/>
      <c r="AA510" s="5"/>
      <c r="AB510" s="5"/>
      <c r="AC510" s="5"/>
      <c r="AD510" s="133" t="str">
        <f t="shared" si="58"/>
        <v/>
      </c>
      <c r="AE510" s="11" t="str">
        <f t="shared" si="56"/>
        <v/>
      </c>
      <c r="AF510" s="19" t="str">
        <f>UPPER(IF($W510="","",IF(COUNTIF($AF$20:$AF509,$W510)&lt;1,$W510,"")))</f>
        <v/>
      </c>
      <c r="AG510" s="31" t="str">
        <f t="shared" si="52"/>
        <v/>
      </c>
      <c r="AH510" s="134" t="str">
        <f t="shared" si="57"/>
        <v/>
      </c>
      <c r="AI510" s="5"/>
      <c r="AJ510" s="31"/>
    </row>
    <row r="511" spans="2:36" s="131" customFormat="1">
      <c r="B511" s="31" t="str">
        <f t="shared" si="53"/>
        <v/>
      </c>
      <c r="C511" s="130" t="str">
        <f t="shared" si="54"/>
        <v/>
      </c>
      <c r="D511" s="146"/>
      <c r="E511" s="31">
        <v>491</v>
      </c>
      <c r="F511" s="31" t="str">
        <f t="shared" si="55"/>
        <v/>
      </c>
      <c r="G511" s="5"/>
      <c r="H511" s="5"/>
      <c r="I511" s="5"/>
      <c r="J511" s="5"/>
      <c r="K511" s="4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6"/>
      <c r="Y511" s="5"/>
      <c r="Z511" s="26"/>
      <c r="AA511" s="5"/>
      <c r="AB511" s="5"/>
      <c r="AC511" s="5"/>
      <c r="AD511" s="133" t="str">
        <f t="shared" si="58"/>
        <v/>
      </c>
      <c r="AE511" s="11" t="str">
        <f t="shared" si="56"/>
        <v/>
      </c>
      <c r="AF511" s="19" t="str">
        <f>UPPER(IF($W511="","",IF(COUNTIF($AF$20:$AF510,$W511)&lt;1,$W511,"")))</f>
        <v/>
      </c>
      <c r="AG511" s="31" t="str">
        <f t="shared" si="52"/>
        <v/>
      </c>
      <c r="AH511" s="134" t="str">
        <f t="shared" si="57"/>
        <v/>
      </c>
      <c r="AI511" s="5"/>
      <c r="AJ511" s="31"/>
    </row>
    <row r="512" spans="2:36" s="131" customFormat="1" ht="13">
      <c r="B512" s="31" t="str">
        <f t="shared" si="53"/>
        <v/>
      </c>
      <c r="C512" s="130" t="str">
        <f t="shared" si="54"/>
        <v/>
      </c>
      <c r="D512" s="149"/>
      <c r="E512" s="31">
        <v>492</v>
      </c>
      <c r="F512" s="31" t="str">
        <f t="shared" si="55"/>
        <v/>
      </c>
      <c r="G512" s="5"/>
      <c r="H512" s="5"/>
      <c r="I512" s="5"/>
      <c r="J512" s="5"/>
      <c r="K512" s="4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6"/>
      <c r="Y512" s="5"/>
      <c r="Z512" s="26"/>
      <c r="AA512" s="5"/>
      <c r="AB512" s="5"/>
      <c r="AC512" s="5"/>
      <c r="AD512" s="133" t="str">
        <f t="shared" si="58"/>
        <v/>
      </c>
      <c r="AE512" s="11" t="str">
        <f t="shared" si="56"/>
        <v/>
      </c>
      <c r="AF512" s="19" t="str">
        <f>UPPER(IF($W512="","",IF(COUNTIF($AF$20:$AF511,$W512)&lt;1,$W512,"")))</f>
        <v/>
      </c>
      <c r="AG512" s="31" t="str">
        <f t="shared" si="52"/>
        <v/>
      </c>
      <c r="AH512" s="134" t="str">
        <f t="shared" si="57"/>
        <v/>
      </c>
      <c r="AI512" s="5"/>
      <c r="AJ512" s="31"/>
    </row>
    <row r="513" spans="2:36" s="131" customFormat="1" ht="13">
      <c r="B513" s="31" t="str">
        <f t="shared" si="53"/>
        <v/>
      </c>
      <c r="C513" s="130" t="str">
        <f t="shared" si="54"/>
        <v/>
      </c>
      <c r="D513" s="143"/>
      <c r="E513" s="31">
        <v>493</v>
      </c>
      <c r="F513" s="31" t="str">
        <f t="shared" si="55"/>
        <v/>
      </c>
      <c r="G513" s="5"/>
      <c r="H513" s="5"/>
      <c r="I513" s="5"/>
      <c r="J513" s="5"/>
      <c r="K513" s="4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6"/>
      <c r="Y513" s="5"/>
      <c r="Z513" s="26"/>
      <c r="AA513" s="5"/>
      <c r="AB513" s="5"/>
      <c r="AC513" s="5"/>
      <c r="AD513" s="133" t="str">
        <f t="shared" si="58"/>
        <v/>
      </c>
      <c r="AE513" s="11" t="str">
        <f t="shared" si="56"/>
        <v/>
      </c>
      <c r="AF513" s="19" t="str">
        <f>UPPER(IF($W513="","",IF(COUNTIF($AF$20:$AF512,$W513)&lt;1,$W513,"")))</f>
        <v/>
      </c>
      <c r="AG513" s="31" t="str">
        <f t="shared" si="52"/>
        <v/>
      </c>
      <c r="AH513" s="134" t="str">
        <f t="shared" si="57"/>
        <v/>
      </c>
      <c r="AI513" s="5"/>
      <c r="AJ513" s="31"/>
    </row>
    <row r="514" spans="2:36" s="131" customFormat="1" ht="13">
      <c r="B514" s="31" t="str">
        <f t="shared" si="53"/>
        <v/>
      </c>
      <c r="C514" s="130" t="str">
        <f t="shared" si="54"/>
        <v/>
      </c>
      <c r="D514" s="149"/>
      <c r="E514" s="31">
        <v>494</v>
      </c>
      <c r="F514" s="31" t="str">
        <f t="shared" si="55"/>
        <v/>
      </c>
      <c r="G514" s="5"/>
      <c r="H514" s="5"/>
      <c r="I514" s="5"/>
      <c r="J514" s="5"/>
      <c r="K514" s="4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6"/>
      <c r="Y514" s="5"/>
      <c r="Z514" s="26"/>
      <c r="AA514" s="5"/>
      <c r="AB514" s="5"/>
      <c r="AC514" s="5"/>
      <c r="AD514" s="133" t="str">
        <f t="shared" si="58"/>
        <v/>
      </c>
      <c r="AE514" s="11" t="str">
        <f t="shared" si="56"/>
        <v/>
      </c>
      <c r="AF514" s="19" t="str">
        <f>UPPER(IF($W514="","",IF(COUNTIF($AF$20:$AF513,$W514)&lt;1,$W514,"")))</f>
        <v/>
      </c>
      <c r="AG514" s="31" t="str">
        <f t="shared" si="52"/>
        <v/>
      </c>
      <c r="AH514" s="134" t="str">
        <f t="shared" si="57"/>
        <v/>
      </c>
      <c r="AI514" s="5"/>
      <c r="AJ514" s="31"/>
    </row>
    <row r="515" spans="2:36" s="131" customFormat="1" ht="13">
      <c r="B515" s="31" t="str">
        <f t="shared" si="53"/>
        <v/>
      </c>
      <c r="C515" s="130" t="str">
        <f t="shared" si="54"/>
        <v/>
      </c>
      <c r="D515" s="143"/>
      <c r="E515" s="31">
        <v>495</v>
      </c>
      <c r="F515" s="31" t="str">
        <f t="shared" si="55"/>
        <v/>
      </c>
      <c r="G515" s="5"/>
      <c r="H515" s="5"/>
      <c r="I515" s="5"/>
      <c r="J515" s="5"/>
      <c r="K515" s="4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6"/>
      <c r="Y515" s="5"/>
      <c r="Z515" s="26"/>
      <c r="AA515" s="5"/>
      <c r="AB515" s="5"/>
      <c r="AC515" s="5"/>
      <c r="AD515" s="133" t="str">
        <f t="shared" si="58"/>
        <v/>
      </c>
      <c r="AE515" s="11" t="str">
        <f t="shared" si="56"/>
        <v/>
      </c>
      <c r="AF515" s="19" t="str">
        <f>UPPER(IF($W515="","",IF(COUNTIF($AF$20:$AF514,$W515)&lt;1,$W515,"")))</f>
        <v/>
      </c>
      <c r="AG515" s="31" t="str">
        <f t="shared" si="52"/>
        <v/>
      </c>
      <c r="AH515" s="134" t="str">
        <f t="shared" si="57"/>
        <v/>
      </c>
      <c r="AI515" s="5"/>
      <c r="AJ515" s="31"/>
    </row>
    <row r="516" spans="2:36" s="131" customFormat="1" ht="13">
      <c r="B516" s="31" t="str">
        <f t="shared" si="53"/>
        <v/>
      </c>
      <c r="C516" s="130" t="str">
        <f t="shared" si="54"/>
        <v/>
      </c>
      <c r="D516" s="149"/>
      <c r="E516" s="31">
        <v>496</v>
      </c>
      <c r="F516" s="31" t="str">
        <f t="shared" si="55"/>
        <v/>
      </c>
      <c r="G516" s="5"/>
      <c r="H516" s="5"/>
      <c r="I516" s="5"/>
      <c r="J516" s="5"/>
      <c r="K516" s="4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6"/>
      <c r="Y516" s="5"/>
      <c r="Z516" s="26"/>
      <c r="AA516" s="5"/>
      <c r="AB516" s="5"/>
      <c r="AC516" s="5"/>
      <c r="AD516" s="133" t="str">
        <f t="shared" si="58"/>
        <v/>
      </c>
      <c r="AE516" s="11" t="str">
        <f t="shared" si="56"/>
        <v/>
      </c>
      <c r="AF516" s="19" t="str">
        <f>UPPER(IF($W516="","",IF(COUNTIF($AF$20:$AF515,$W516)&lt;1,$W516,"")))</f>
        <v/>
      </c>
      <c r="AG516" s="31" t="str">
        <f t="shared" si="52"/>
        <v/>
      </c>
      <c r="AH516" s="134" t="str">
        <f t="shared" si="57"/>
        <v/>
      </c>
      <c r="AI516" s="5"/>
      <c r="AJ516" s="31"/>
    </row>
    <row r="517" spans="2:36" s="131" customFormat="1" ht="13">
      <c r="B517" s="31" t="str">
        <f t="shared" si="53"/>
        <v/>
      </c>
      <c r="C517" s="130" t="str">
        <f t="shared" si="54"/>
        <v/>
      </c>
      <c r="D517" s="143"/>
      <c r="E517" s="31">
        <v>497</v>
      </c>
      <c r="F517" s="31" t="str">
        <f t="shared" si="55"/>
        <v/>
      </c>
      <c r="G517" s="5"/>
      <c r="H517" s="5"/>
      <c r="I517" s="5"/>
      <c r="J517" s="5"/>
      <c r="K517" s="4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6"/>
      <c r="Y517" s="5"/>
      <c r="Z517" s="26"/>
      <c r="AA517" s="5"/>
      <c r="AB517" s="5"/>
      <c r="AC517" s="5"/>
      <c r="AD517" s="133" t="str">
        <f t="shared" si="58"/>
        <v/>
      </c>
      <c r="AE517" s="11" t="str">
        <f t="shared" si="56"/>
        <v/>
      </c>
      <c r="AF517" s="19" t="str">
        <f>UPPER(IF($W517="","",IF(COUNTIF($AF$20:$AF516,$W517)&lt;1,$W517,"")))</f>
        <v/>
      </c>
      <c r="AG517" s="31" t="str">
        <f t="shared" ref="AG517:AG580" si="59">IF(W517="","",IF(COUNTIF(W$21:W$1021,$W517)&lt;4,"每隊最少4人",IF(COUNTIF(W$21:W$1021,W517)&gt;6,"每隊最多6人",COUNTIF(W$21:W$1021,W517))))</f>
        <v/>
      </c>
      <c r="AH517" s="134" t="str">
        <f t="shared" si="57"/>
        <v/>
      </c>
      <c r="AI517" s="5"/>
      <c r="AJ517" s="31"/>
    </row>
    <row r="518" spans="2:36" s="131" customFormat="1" ht="13">
      <c r="B518" s="31" t="str">
        <f t="shared" si="53"/>
        <v/>
      </c>
      <c r="C518" s="130" t="str">
        <f t="shared" si="54"/>
        <v/>
      </c>
      <c r="D518" s="143"/>
      <c r="E518" s="31">
        <v>498</v>
      </c>
      <c r="F518" s="31" t="str">
        <f t="shared" si="55"/>
        <v/>
      </c>
      <c r="G518" s="5"/>
      <c r="H518" s="5"/>
      <c r="I518" s="5"/>
      <c r="J518" s="5"/>
      <c r="K518" s="4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6"/>
      <c r="Y518" s="5"/>
      <c r="Z518" s="26"/>
      <c r="AA518" s="5"/>
      <c r="AB518" s="5"/>
      <c r="AC518" s="5"/>
      <c r="AD518" s="133" t="str">
        <f t="shared" si="58"/>
        <v/>
      </c>
      <c r="AE518" s="11" t="str">
        <f t="shared" si="56"/>
        <v/>
      </c>
      <c r="AF518" s="19" t="str">
        <f>UPPER(IF($W518="","",IF(COUNTIF($AF$20:$AF517,$W518)&lt;1,$W518,"")))</f>
        <v/>
      </c>
      <c r="AG518" s="31" t="str">
        <f t="shared" si="59"/>
        <v/>
      </c>
      <c r="AH518" s="134" t="str">
        <f t="shared" si="57"/>
        <v/>
      </c>
      <c r="AI518" s="5"/>
      <c r="AJ518" s="31"/>
    </row>
    <row r="519" spans="2:36" s="131" customFormat="1" ht="13">
      <c r="B519" s="31" t="str">
        <f t="shared" si="53"/>
        <v/>
      </c>
      <c r="C519" s="130" t="str">
        <f t="shared" si="54"/>
        <v/>
      </c>
      <c r="D519" s="143"/>
      <c r="E519" s="31">
        <v>499</v>
      </c>
      <c r="F519" s="31" t="str">
        <f t="shared" si="55"/>
        <v/>
      </c>
      <c r="G519" s="5"/>
      <c r="H519" s="5"/>
      <c r="I519" s="5"/>
      <c r="J519" s="5"/>
      <c r="K519" s="4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6"/>
      <c r="Y519" s="5"/>
      <c r="Z519" s="26"/>
      <c r="AA519" s="5"/>
      <c r="AB519" s="5"/>
      <c r="AC519" s="5"/>
      <c r="AD519" s="133" t="str">
        <f t="shared" si="58"/>
        <v/>
      </c>
      <c r="AE519" s="11" t="str">
        <f t="shared" si="56"/>
        <v/>
      </c>
      <c r="AF519" s="19" t="str">
        <f>UPPER(IF($W519="","",IF(COUNTIF($AF$20:$AF518,$W519)&lt;1,$W519,"")))</f>
        <v/>
      </c>
      <c r="AG519" s="31" t="str">
        <f t="shared" si="59"/>
        <v/>
      </c>
      <c r="AH519" s="134" t="str">
        <f t="shared" si="57"/>
        <v/>
      </c>
      <c r="AI519" s="5"/>
      <c r="AJ519" s="31"/>
    </row>
    <row r="520" spans="2:36" s="131" customFormat="1" ht="13">
      <c r="B520" s="31" t="str">
        <f t="shared" si="53"/>
        <v/>
      </c>
      <c r="C520" s="130" t="str">
        <f t="shared" si="54"/>
        <v/>
      </c>
      <c r="D520" s="149"/>
      <c r="E520" s="31">
        <v>500</v>
      </c>
      <c r="F520" s="31" t="str">
        <f t="shared" si="55"/>
        <v/>
      </c>
      <c r="G520" s="5"/>
      <c r="H520" s="5"/>
      <c r="I520" s="5"/>
      <c r="J520" s="5"/>
      <c r="K520" s="4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6"/>
      <c r="Y520" s="5"/>
      <c r="Z520" s="26"/>
      <c r="AA520" s="5"/>
      <c r="AB520" s="5"/>
      <c r="AC520" s="5"/>
      <c r="AD520" s="133" t="str">
        <f t="shared" si="58"/>
        <v/>
      </c>
      <c r="AE520" s="11" t="str">
        <f t="shared" si="56"/>
        <v/>
      </c>
      <c r="AF520" s="19" t="str">
        <f>UPPER(IF($W520="","",IF(COUNTIF($AF$20:$AF519,$W520)&lt;1,$W520,"")))</f>
        <v/>
      </c>
      <c r="AG520" s="31" t="str">
        <f t="shared" si="59"/>
        <v/>
      </c>
      <c r="AH520" s="134" t="str">
        <f t="shared" si="57"/>
        <v/>
      </c>
      <c r="AI520" s="5"/>
      <c r="AJ520" s="31"/>
    </row>
    <row r="521" spans="2:36" s="131" customFormat="1" ht="13">
      <c r="B521" s="31" t="str">
        <f t="shared" si="53"/>
        <v/>
      </c>
      <c r="C521" s="130" t="str">
        <f t="shared" si="54"/>
        <v/>
      </c>
      <c r="D521" s="132"/>
      <c r="E521" s="31">
        <v>501</v>
      </c>
      <c r="F521" s="31" t="str">
        <f t="shared" si="55"/>
        <v/>
      </c>
      <c r="G521" s="5"/>
      <c r="H521" s="5"/>
      <c r="I521" s="5"/>
      <c r="J521" s="5"/>
      <c r="K521" s="4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6"/>
      <c r="Y521" s="5"/>
      <c r="Z521" s="26"/>
      <c r="AA521" s="5"/>
      <c r="AB521" s="5"/>
      <c r="AC521" s="5"/>
      <c r="AD521" s="133" t="str">
        <f t="shared" si="58"/>
        <v/>
      </c>
      <c r="AE521" s="11" t="str">
        <f t="shared" si="56"/>
        <v/>
      </c>
      <c r="AF521" s="19" t="str">
        <f>UPPER(IF($W521="","",IF(COUNTIF($AF$20:$AF520,$W521)&lt;1,$W521,"")))</f>
        <v/>
      </c>
      <c r="AG521" s="31" t="str">
        <f t="shared" si="59"/>
        <v/>
      </c>
      <c r="AH521" s="134" t="str">
        <f t="shared" si="57"/>
        <v/>
      </c>
      <c r="AI521" s="5"/>
      <c r="AJ521" s="31"/>
    </row>
    <row r="522" spans="2:36" s="131" customFormat="1">
      <c r="B522" s="31" t="str">
        <f t="shared" si="53"/>
        <v/>
      </c>
      <c r="C522" s="130" t="str">
        <f t="shared" si="54"/>
        <v/>
      </c>
      <c r="D522" s="146"/>
      <c r="E522" s="31">
        <v>502</v>
      </c>
      <c r="F522" s="31" t="str">
        <f t="shared" si="55"/>
        <v/>
      </c>
      <c r="G522" s="5"/>
      <c r="H522" s="5"/>
      <c r="I522" s="5"/>
      <c r="J522" s="5"/>
      <c r="K522" s="4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6"/>
      <c r="Y522" s="5"/>
      <c r="Z522" s="26"/>
      <c r="AA522" s="5"/>
      <c r="AB522" s="5"/>
      <c r="AC522" s="5"/>
      <c r="AD522" s="133" t="str">
        <f t="shared" si="58"/>
        <v/>
      </c>
      <c r="AE522" s="11" t="str">
        <f t="shared" si="56"/>
        <v/>
      </c>
      <c r="AF522" s="19" t="str">
        <f>UPPER(IF($W522="","",IF(COUNTIF($AF$20:$AF521,$W522)&lt;1,$W522,"")))</f>
        <v/>
      </c>
      <c r="AG522" s="31" t="str">
        <f t="shared" si="59"/>
        <v/>
      </c>
      <c r="AH522" s="134" t="str">
        <f t="shared" si="57"/>
        <v/>
      </c>
      <c r="AI522" s="5"/>
      <c r="AJ522" s="31"/>
    </row>
    <row r="523" spans="2:36" s="131" customFormat="1" ht="13">
      <c r="B523" s="31" t="str">
        <f t="shared" si="53"/>
        <v/>
      </c>
      <c r="C523" s="130" t="str">
        <f t="shared" si="54"/>
        <v/>
      </c>
      <c r="D523" s="143"/>
      <c r="E523" s="31">
        <v>503</v>
      </c>
      <c r="F523" s="31" t="str">
        <f t="shared" si="55"/>
        <v/>
      </c>
      <c r="G523" s="5"/>
      <c r="H523" s="5"/>
      <c r="I523" s="5"/>
      <c r="J523" s="5"/>
      <c r="K523" s="4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6"/>
      <c r="Y523" s="5"/>
      <c r="Z523" s="26"/>
      <c r="AA523" s="5"/>
      <c r="AB523" s="5"/>
      <c r="AC523" s="5"/>
      <c r="AD523" s="133" t="str">
        <f t="shared" si="58"/>
        <v/>
      </c>
      <c r="AE523" s="11" t="str">
        <f t="shared" si="56"/>
        <v/>
      </c>
      <c r="AF523" s="19" t="str">
        <f>UPPER(IF($W523="","",IF(COUNTIF($AF$20:$AF522,$W523)&lt;1,$W523,"")))</f>
        <v/>
      </c>
      <c r="AG523" s="31" t="str">
        <f t="shared" si="59"/>
        <v/>
      </c>
      <c r="AH523" s="134" t="str">
        <f t="shared" si="57"/>
        <v/>
      </c>
      <c r="AI523" s="5"/>
      <c r="AJ523" s="31"/>
    </row>
    <row r="524" spans="2:36" s="131" customFormat="1">
      <c r="B524" s="31" t="str">
        <f t="shared" si="53"/>
        <v/>
      </c>
      <c r="C524" s="130" t="str">
        <f t="shared" si="54"/>
        <v/>
      </c>
      <c r="D524" s="146"/>
      <c r="E524" s="31">
        <v>504</v>
      </c>
      <c r="F524" s="31" t="str">
        <f t="shared" si="55"/>
        <v/>
      </c>
      <c r="G524" s="5"/>
      <c r="H524" s="5"/>
      <c r="I524" s="5"/>
      <c r="J524" s="5"/>
      <c r="K524" s="4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6"/>
      <c r="Y524" s="5"/>
      <c r="Z524" s="26"/>
      <c r="AA524" s="5"/>
      <c r="AB524" s="5"/>
      <c r="AC524" s="5"/>
      <c r="AD524" s="133" t="str">
        <f t="shared" si="58"/>
        <v/>
      </c>
      <c r="AE524" s="11" t="str">
        <f t="shared" si="56"/>
        <v/>
      </c>
      <c r="AF524" s="19" t="str">
        <f>UPPER(IF($W524="","",IF(COUNTIF($AF$20:$AF523,$W524)&lt;1,$W524,"")))</f>
        <v/>
      </c>
      <c r="AG524" s="31" t="str">
        <f t="shared" si="59"/>
        <v/>
      </c>
      <c r="AH524" s="134" t="str">
        <f t="shared" si="57"/>
        <v/>
      </c>
      <c r="AI524" s="5"/>
      <c r="AJ524" s="31"/>
    </row>
    <row r="525" spans="2:36" s="131" customFormat="1" ht="13">
      <c r="B525" s="31" t="str">
        <f t="shared" si="53"/>
        <v/>
      </c>
      <c r="C525" s="130" t="str">
        <f t="shared" si="54"/>
        <v/>
      </c>
      <c r="D525" s="143"/>
      <c r="E525" s="31">
        <v>505</v>
      </c>
      <c r="F525" s="31" t="str">
        <f t="shared" si="55"/>
        <v/>
      </c>
      <c r="G525" s="5"/>
      <c r="H525" s="5"/>
      <c r="I525" s="5"/>
      <c r="J525" s="5"/>
      <c r="K525" s="4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6"/>
      <c r="Y525" s="5"/>
      <c r="Z525" s="26"/>
      <c r="AA525" s="5"/>
      <c r="AB525" s="5"/>
      <c r="AC525" s="5"/>
      <c r="AD525" s="133" t="str">
        <f t="shared" si="58"/>
        <v/>
      </c>
      <c r="AE525" s="11" t="str">
        <f t="shared" si="56"/>
        <v/>
      </c>
      <c r="AF525" s="19" t="str">
        <f>UPPER(IF($W525="","",IF(COUNTIF($AF$20:$AF524,$W525)&lt;1,$W525,"")))</f>
        <v/>
      </c>
      <c r="AG525" s="31" t="str">
        <f t="shared" si="59"/>
        <v/>
      </c>
      <c r="AH525" s="134" t="str">
        <f t="shared" si="57"/>
        <v/>
      </c>
      <c r="AI525" s="5"/>
      <c r="AJ525" s="31"/>
    </row>
    <row r="526" spans="2:36" s="131" customFormat="1" ht="13">
      <c r="B526" s="31" t="str">
        <f t="shared" si="53"/>
        <v/>
      </c>
      <c r="C526" s="130" t="str">
        <f t="shared" si="54"/>
        <v/>
      </c>
      <c r="D526" s="143"/>
      <c r="E526" s="31">
        <v>506</v>
      </c>
      <c r="F526" s="31" t="str">
        <f t="shared" si="55"/>
        <v/>
      </c>
      <c r="G526" s="5"/>
      <c r="H526" s="5"/>
      <c r="I526" s="5"/>
      <c r="J526" s="5"/>
      <c r="K526" s="4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6"/>
      <c r="Y526" s="5"/>
      <c r="Z526" s="26"/>
      <c r="AA526" s="5"/>
      <c r="AB526" s="5"/>
      <c r="AC526" s="5"/>
      <c r="AD526" s="133" t="str">
        <f t="shared" si="58"/>
        <v/>
      </c>
      <c r="AE526" s="11" t="str">
        <f t="shared" si="56"/>
        <v/>
      </c>
      <c r="AF526" s="19" t="str">
        <f>UPPER(IF($W526="","",IF(COUNTIF($AF$20:$AF525,$W526)&lt;1,$W526,"")))</f>
        <v/>
      </c>
      <c r="AG526" s="31" t="str">
        <f t="shared" si="59"/>
        <v/>
      </c>
      <c r="AH526" s="134" t="str">
        <f t="shared" si="57"/>
        <v/>
      </c>
      <c r="AI526" s="5"/>
      <c r="AJ526" s="31"/>
    </row>
    <row r="527" spans="2:36" s="131" customFormat="1" ht="13">
      <c r="B527" s="31" t="str">
        <f t="shared" si="53"/>
        <v/>
      </c>
      <c r="C527" s="130" t="str">
        <f t="shared" si="54"/>
        <v/>
      </c>
      <c r="E527" s="31">
        <v>507</v>
      </c>
      <c r="F527" s="31" t="str">
        <f t="shared" si="55"/>
        <v/>
      </c>
      <c r="G527" s="5"/>
      <c r="H527" s="5"/>
      <c r="I527" s="5"/>
      <c r="J527" s="5"/>
      <c r="K527" s="4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6"/>
      <c r="Y527" s="5"/>
      <c r="Z527" s="26"/>
      <c r="AA527" s="5"/>
      <c r="AB527" s="5"/>
      <c r="AC527" s="5"/>
      <c r="AD527" s="133" t="str">
        <f t="shared" si="58"/>
        <v/>
      </c>
      <c r="AE527" s="11" t="str">
        <f t="shared" si="56"/>
        <v/>
      </c>
      <c r="AF527" s="19" t="str">
        <f>UPPER(IF($W527="","",IF(COUNTIF($AF$20:$AF526,$W527)&lt;1,$W527,"")))</f>
        <v/>
      </c>
      <c r="AG527" s="31" t="str">
        <f t="shared" si="59"/>
        <v/>
      </c>
      <c r="AH527" s="134" t="str">
        <f t="shared" si="57"/>
        <v/>
      </c>
      <c r="AI527" s="5"/>
      <c r="AJ527" s="31"/>
    </row>
    <row r="528" spans="2:36" s="131" customFormat="1" ht="13">
      <c r="B528" s="31" t="str">
        <f t="shared" si="53"/>
        <v/>
      </c>
      <c r="C528" s="130" t="str">
        <f t="shared" si="54"/>
        <v/>
      </c>
      <c r="D528" s="149"/>
      <c r="E528" s="31">
        <v>508</v>
      </c>
      <c r="F528" s="31" t="str">
        <f t="shared" si="55"/>
        <v/>
      </c>
      <c r="G528" s="5"/>
      <c r="H528" s="5"/>
      <c r="I528" s="5"/>
      <c r="J528" s="5"/>
      <c r="K528" s="4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6"/>
      <c r="Y528" s="5"/>
      <c r="Z528" s="26"/>
      <c r="AA528" s="5"/>
      <c r="AB528" s="5"/>
      <c r="AC528" s="5"/>
      <c r="AD528" s="133" t="str">
        <f t="shared" si="58"/>
        <v/>
      </c>
      <c r="AE528" s="11" t="str">
        <f t="shared" si="56"/>
        <v/>
      </c>
      <c r="AF528" s="19" t="str">
        <f>UPPER(IF($W528="","",IF(COUNTIF($AF$20:$AF527,$W528)&lt;1,$W528,"")))</f>
        <v/>
      </c>
      <c r="AG528" s="31" t="str">
        <f t="shared" si="59"/>
        <v/>
      </c>
      <c r="AH528" s="134" t="str">
        <f t="shared" si="57"/>
        <v/>
      </c>
      <c r="AI528" s="5"/>
      <c r="AJ528" s="31"/>
    </row>
    <row r="529" spans="2:36" s="131" customFormat="1" ht="13">
      <c r="B529" s="31" t="str">
        <f t="shared" si="53"/>
        <v/>
      </c>
      <c r="C529" s="130" t="str">
        <f t="shared" si="54"/>
        <v/>
      </c>
      <c r="D529" s="149"/>
      <c r="E529" s="31">
        <v>509</v>
      </c>
      <c r="F529" s="31" t="str">
        <f t="shared" si="55"/>
        <v/>
      </c>
      <c r="G529" s="5"/>
      <c r="H529" s="5"/>
      <c r="I529" s="5"/>
      <c r="J529" s="5"/>
      <c r="K529" s="4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6"/>
      <c r="Y529" s="5"/>
      <c r="Z529" s="26"/>
      <c r="AA529" s="5"/>
      <c r="AB529" s="5"/>
      <c r="AC529" s="5"/>
      <c r="AD529" s="133" t="str">
        <f t="shared" si="58"/>
        <v/>
      </c>
      <c r="AE529" s="11" t="str">
        <f t="shared" si="56"/>
        <v/>
      </c>
      <c r="AF529" s="19" t="str">
        <f>UPPER(IF($W529="","",IF(COUNTIF($AF$20:$AF528,$W529)&lt;1,$W529,"")))</f>
        <v/>
      </c>
      <c r="AG529" s="31" t="str">
        <f t="shared" si="59"/>
        <v/>
      </c>
      <c r="AH529" s="134" t="str">
        <f t="shared" si="57"/>
        <v/>
      </c>
      <c r="AI529" s="5"/>
      <c r="AJ529" s="31"/>
    </row>
    <row r="530" spans="2:36" s="131" customFormat="1" ht="13">
      <c r="B530" s="31" t="str">
        <f t="shared" si="53"/>
        <v/>
      </c>
      <c r="C530" s="130" t="str">
        <f t="shared" si="54"/>
        <v/>
      </c>
      <c r="D530" s="149"/>
      <c r="E530" s="31">
        <v>510</v>
      </c>
      <c r="F530" s="31" t="str">
        <f t="shared" si="55"/>
        <v/>
      </c>
      <c r="G530" s="5"/>
      <c r="H530" s="5"/>
      <c r="I530" s="5"/>
      <c r="J530" s="5"/>
      <c r="K530" s="4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6"/>
      <c r="Y530" s="5"/>
      <c r="Z530" s="26"/>
      <c r="AA530" s="5"/>
      <c r="AB530" s="5"/>
      <c r="AC530" s="5"/>
      <c r="AD530" s="133" t="str">
        <f t="shared" si="58"/>
        <v/>
      </c>
      <c r="AE530" s="11" t="str">
        <f t="shared" si="56"/>
        <v/>
      </c>
      <c r="AF530" s="19" t="str">
        <f>UPPER(IF($W530="","",IF(COUNTIF($AF$20:$AF529,$W530)&lt;1,$W530,"")))</f>
        <v/>
      </c>
      <c r="AG530" s="31" t="str">
        <f t="shared" si="59"/>
        <v/>
      </c>
      <c r="AH530" s="134" t="str">
        <f t="shared" si="57"/>
        <v/>
      </c>
      <c r="AI530" s="5"/>
      <c r="AJ530" s="31"/>
    </row>
    <row r="531" spans="2:36" s="131" customFormat="1" ht="13">
      <c r="B531" s="31" t="str">
        <f t="shared" si="53"/>
        <v/>
      </c>
      <c r="C531" s="130" t="str">
        <f t="shared" si="54"/>
        <v/>
      </c>
      <c r="D531" s="143"/>
      <c r="E531" s="31">
        <v>511</v>
      </c>
      <c r="F531" s="31" t="str">
        <f t="shared" si="55"/>
        <v/>
      </c>
      <c r="G531" s="5"/>
      <c r="H531" s="5"/>
      <c r="I531" s="5"/>
      <c r="J531" s="5"/>
      <c r="K531" s="4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6"/>
      <c r="Y531" s="5"/>
      <c r="Z531" s="26"/>
      <c r="AA531" s="5"/>
      <c r="AB531" s="5"/>
      <c r="AC531" s="5"/>
      <c r="AD531" s="133" t="str">
        <f t="shared" si="58"/>
        <v/>
      </c>
      <c r="AE531" s="11" t="str">
        <f t="shared" si="56"/>
        <v/>
      </c>
      <c r="AF531" s="19" t="str">
        <f>UPPER(IF($W531="","",IF(COUNTIF($AF$20:$AF530,$W531)&lt;1,$W531,"")))</f>
        <v/>
      </c>
      <c r="AG531" s="31" t="str">
        <f t="shared" si="59"/>
        <v/>
      </c>
      <c r="AH531" s="134" t="str">
        <f t="shared" si="57"/>
        <v/>
      </c>
      <c r="AI531" s="5"/>
      <c r="AJ531" s="31"/>
    </row>
    <row r="532" spans="2:36" s="131" customFormat="1" ht="13">
      <c r="B532" s="31" t="str">
        <f t="shared" si="53"/>
        <v/>
      </c>
      <c r="C532" s="130" t="str">
        <f t="shared" si="54"/>
        <v/>
      </c>
      <c r="D532" s="132"/>
      <c r="E532" s="31">
        <v>512</v>
      </c>
      <c r="F532" s="31" t="str">
        <f t="shared" si="55"/>
        <v/>
      </c>
      <c r="G532" s="5"/>
      <c r="H532" s="5"/>
      <c r="I532" s="5"/>
      <c r="J532" s="5"/>
      <c r="K532" s="4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6"/>
      <c r="Y532" s="5"/>
      <c r="Z532" s="26"/>
      <c r="AA532" s="5"/>
      <c r="AB532" s="5"/>
      <c r="AC532" s="5"/>
      <c r="AD532" s="133" t="str">
        <f t="shared" si="58"/>
        <v/>
      </c>
      <c r="AE532" s="11" t="str">
        <f t="shared" si="56"/>
        <v/>
      </c>
      <c r="AF532" s="19" t="str">
        <f>UPPER(IF($W532="","",IF(COUNTIF($AF$20:$AF531,$W532)&lt;1,$W532,"")))</f>
        <v/>
      </c>
      <c r="AG532" s="31" t="str">
        <f t="shared" si="59"/>
        <v/>
      </c>
      <c r="AH532" s="134" t="str">
        <f t="shared" si="57"/>
        <v/>
      </c>
      <c r="AI532" s="5"/>
      <c r="AJ532" s="31"/>
    </row>
    <row r="533" spans="2:36" s="131" customFormat="1" ht="13">
      <c r="B533" s="31" t="str">
        <f t="shared" ref="B533:B596" si="60">F533</f>
        <v/>
      </c>
      <c r="C533" s="130" t="str">
        <f t="shared" ref="C533:C596" si="61">IF(H533="","",IF(D533="","X",B533&amp;TEXT(D533,"000")))</f>
        <v/>
      </c>
      <c r="D533" s="143"/>
      <c r="E533" s="31">
        <v>513</v>
      </c>
      <c r="F533" s="31" t="str">
        <f t="shared" ref="F533:F596" si="62">IF($I533="M",VLOOKUP($J533,$E$4:$G$9,2,0),IF(I533="F",VLOOKUP($J533,$E$4:$G$9,3,0),IF($I533="","")))</f>
        <v/>
      </c>
      <c r="G533" s="5"/>
      <c r="H533" s="5"/>
      <c r="I533" s="5"/>
      <c r="J533" s="5"/>
      <c r="K533" s="4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6"/>
      <c r="Y533" s="5"/>
      <c r="Z533" s="26"/>
      <c r="AA533" s="5"/>
      <c r="AB533" s="5"/>
      <c r="AC533" s="5"/>
      <c r="AD533" s="133" t="str">
        <f t="shared" si="58"/>
        <v/>
      </c>
      <c r="AE533" s="11" t="str">
        <f t="shared" ref="AE533:AE596" si="63">IF(AF533="","",$AE$17)</f>
        <v/>
      </c>
      <c r="AF533" s="19" t="str">
        <f>UPPER(IF($W533="","",IF(COUNTIF($AF$20:$AF532,$W533)&lt;1,$W533,"")))</f>
        <v/>
      </c>
      <c r="AG533" s="31" t="str">
        <f t="shared" si="59"/>
        <v/>
      </c>
      <c r="AH533" s="134" t="str">
        <f t="shared" si="57"/>
        <v/>
      </c>
      <c r="AI533" s="5"/>
      <c r="AJ533" s="31"/>
    </row>
    <row r="534" spans="2:36" s="131" customFormat="1" ht="13">
      <c r="B534" s="31" t="str">
        <f t="shared" si="60"/>
        <v/>
      </c>
      <c r="C534" s="130" t="str">
        <f t="shared" si="61"/>
        <v/>
      </c>
      <c r="E534" s="31">
        <v>514</v>
      </c>
      <c r="F534" s="31" t="str">
        <f t="shared" si="62"/>
        <v/>
      </c>
      <c r="G534" s="5"/>
      <c r="H534" s="5"/>
      <c r="I534" s="5"/>
      <c r="J534" s="5"/>
      <c r="K534" s="4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6"/>
      <c r="Y534" s="5"/>
      <c r="Z534" s="26"/>
      <c r="AA534" s="5"/>
      <c r="AB534" s="5"/>
      <c r="AC534" s="5"/>
      <c r="AD534" s="133" t="str">
        <f t="shared" si="58"/>
        <v/>
      </c>
      <c r="AE534" s="11" t="str">
        <f t="shared" si="63"/>
        <v/>
      </c>
      <c r="AF534" s="19" t="str">
        <f>UPPER(IF($W534="","",IF(COUNTIF($AF$20:$AF533,$W534)&lt;1,$W534,"")))</f>
        <v/>
      </c>
      <c r="AG534" s="31" t="str">
        <f t="shared" si="59"/>
        <v/>
      </c>
      <c r="AH534" s="134" t="str">
        <f t="shared" ref="AH534:AH597" si="64">IF(F534="","",IF(X534="",SUM(AD534:AE534)+AJ548,SUM(AD534:AE534)+AJ548+$X$20))</f>
        <v/>
      </c>
      <c r="AI534" s="5"/>
      <c r="AJ534" s="31"/>
    </row>
    <row r="535" spans="2:36" s="131" customFormat="1">
      <c r="B535" s="31" t="str">
        <f t="shared" si="60"/>
        <v/>
      </c>
      <c r="C535" s="130" t="str">
        <f t="shared" si="61"/>
        <v/>
      </c>
      <c r="D535" s="146"/>
      <c r="E535" s="31">
        <v>515</v>
      </c>
      <c r="F535" s="31" t="str">
        <f t="shared" si="62"/>
        <v/>
      </c>
      <c r="G535" s="5"/>
      <c r="H535" s="5"/>
      <c r="I535" s="5"/>
      <c r="J535" s="5"/>
      <c r="K535" s="4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6"/>
      <c r="Y535" s="5"/>
      <c r="Z535" s="26"/>
      <c r="AA535" s="5"/>
      <c r="AB535" s="5"/>
      <c r="AC535" s="5"/>
      <c r="AD535" s="133" t="str">
        <f t="shared" si="58"/>
        <v/>
      </c>
      <c r="AE535" s="11" t="str">
        <f t="shared" si="63"/>
        <v/>
      </c>
      <c r="AF535" s="19" t="str">
        <f>UPPER(IF($W535="","",IF(COUNTIF($AF$20:$AF534,$W535)&lt;1,$W535,"")))</f>
        <v/>
      </c>
      <c r="AG535" s="31" t="str">
        <f t="shared" si="59"/>
        <v/>
      </c>
      <c r="AH535" s="134" t="str">
        <f t="shared" si="64"/>
        <v/>
      </c>
      <c r="AI535" s="5"/>
      <c r="AJ535" s="31"/>
    </row>
    <row r="536" spans="2:36" s="131" customFormat="1" ht="13">
      <c r="B536" s="31" t="str">
        <f t="shared" si="60"/>
        <v/>
      </c>
      <c r="C536" s="130" t="str">
        <f t="shared" si="61"/>
        <v/>
      </c>
      <c r="D536" s="149"/>
      <c r="E536" s="31">
        <v>516</v>
      </c>
      <c r="F536" s="31" t="str">
        <f t="shared" si="62"/>
        <v/>
      </c>
      <c r="G536" s="5"/>
      <c r="H536" s="5"/>
      <c r="I536" s="5"/>
      <c r="J536" s="5"/>
      <c r="K536" s="4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6"/>
      <c r="Y536" s="5"/>
      <c r="Z536" s="26"/>
      <c r="AA536" s="5"/>
      <c r="AB536" s="5"/>
      <c r="AC536" s="5"/>
      <c r="AD536" s="133" t="str">
        <f t="shared" si="58"/>
        <v/>
      </c>
      <c r="AE536" s="11" t="str">
        <f t="shared" si="63"/>
        <v/>
      </c>
      <c r="AF536" s="19" t="str">
        <f>UPPER(IF($W536="","",IF(COUNTIF($AF$20:$AF535,$W536)&lt;1,$W536,"")))</f>
        <v/>
      </c>
      <c r="AG536" s="31" t="str">
        <f t="shared" si="59"/>
        <v/>
      </c>
      <c r="AH536" s="134" t="str">
        <f t="shared" si="64"/>
        <v/>
      </c>
      <c r="AI536" s="5"/>
      <c r="AJ536" s="31"/>
    </row>
    <row r="537" spans="2:36" s="131" customFormat="1">
      <c r="B537" s="31" t="str">
        <f t="shared" si="60"/>
        <v/>
      </c>
      <c r="C537" s="130" t="str">
        <f t="shared" si="61"/>
        <v/>
      </c>
      <c r="D537" s="146"/>
      <c r="E537" s="31">
        <v>517</v>
      </c>
      <c r="F537" s="31" t="str">
        <f t="shared" si="62"/>
        <v/>
      </c>
      <c r="G537" s="5"/>
      <c r="H537" s="5"/>
      <c r="I537" s="5"/>
      <c r="J537" s="5"/>
      <c r="K537" s="4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6"/>
      <c r="Y537" s="5"/>
      <c r="Z537" s="26"/>
      <c r="AA537" s="5"/>
      <c r="AB537" s="5"/>
      <c r="AC537" s="5"/>
      <c r="AD537" s="133" t="str">
        <f t="shared" si="58"/>
        <v/>
      </c>
      <c r="AE537" s="11" t="str">
        <f t="shared" si="63"/>
        <v/>
      </c>
      <c r="AF537" s="19" t="str">
        <f>UPPER(IF($W537="","",IF(COUNTIF($AF$20:$AF536,$W537)&lt;1,$W537,"")))</f>
        <v/>
      </c>
      <c r="AG537" s="31" t="str">
        <f t="shared" si="59"/>
        <v/>
      </c>
      <c r="AH537" s="134" t="str">
        <f t="shared" si="64"/>
        <v/>
      </c>
      <c r="AI537" s="5"/>
      <c r="AJ537" s="31"/>
    </row>
    <row r="538" spans="2:36" s="131" customFormat="1" ht="13">
      <c r="B538" s="31" t="str">
        <f t="shared" si="60"/>
        <v/>
      </c>
      <c r="C538" s="130" t="str">
        <f t="shared" si="61"/>
        <v/>
      </c>
      <c r="D538" s="143"/>
      <c r="E538" s="31">
        <v>518</v>
      </c>
      <c r="F538" s="31" t="str">
        <f t="shared" si="62"/>
        <v/>
      </c>
      <c r="G538" s="5"/>
      <c r="H538" s="5"/>
      <c r="I538" s="5"/>
      <c r="J538" s="5"/>
      <c r="K538" s="4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6"/>
      <c r="Y538" s="5"/>
      <c r="Z538" s="26"/>
      <c r="AA538" s="5"/>
      <c r="AB538" s="5"/>
      <c r="AC538" s="5"/>
      <c r="AD538" s="133" t="str">
        <f t="shared" si="58"/>
        <v/>
      </c>
      <c r="AE538" s="11" t="str">
        <f t="shared" si="63"/>
        <v/>
      </c>
      <c r="AF538" s="19" t="str">
        <f>UPPER(IF($W538="","",IF(COUNTIF($AF$20:$AF537,$W538)&lt;1,$W538,"")))</f>
        <v/>
      </c>
      <c r="AG538" s="31" t="str">
        <f t="shared" si="59"/>
        <v/>
      </c>
      <c r="AH538" s="134" t="str">
        <f t="shared" si="64"/>
        <v/>
      </c>
      <c r="AI538" s="5"/>
      <c r="AJ538" s="31"/>
    </row>
    <row r="539" spans="2:36" s="131" customFormat="1" ht="13">
      <c r="B539" s="31" t="str">
        <f t="shared" si="60"/>
        <v/>
      </c>
      <c r="C539" s="130" t="str">
        <f t="shared" si="61"/>
        <v/>
      </c>
      <c r="D539" s="132"/>
      <c r="E539" s="31">
        <v>519</v>
      </c>
      <c r="F539" s="31" t="str">
        <f t="shared" si="62"/>
        <v/>
      </c>
      <c r="G539" s="5"/>
      <c r="H539" s="5"/>
      <c r="I539" s="5"/>
      <c r="J539" s="5"/>
      <c r="K539" s="4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6"/>
      <c r="Y539" s="5"/>
      <c r="Z539" s="26"/>
      <c r="AA539" s="5"/>
      <c r="AB539" s="5"/>
      <c r="AC539" s="5"/>
      <c r="AD539" s="133" t="str">
        <f t="shared" si="58"/>
        <v/>
      </c>
      <c r="AE539" s="11" t="str">
        <f t="shared" si="63"/>
        <v/>
      </c>
      <c r="AF539" s="19" t="str">
        <f>UPPER(IF($W539="","",IF(COUNTIF($AF$20:$AF538,$W539)&lt;1,$W539,"")))</f>
        <v/>
      </c>
      <c r="AG539" s="31" t="str">
        <f t="shared" si="59"/>
        <v/>
      </c>
      <c r="AH539" s="134" t="str">
        <f t="shared" si="64"/>
        <v/>
      </c>
      <c r="AI539" s="5"/>
      <c r="AJ539" s="31"/>
    </row>
    <row r="540" spans="2:36" s="131" customFormat="1" ht="13">
      <c r="B540" s="31" t="str">
        <f t="shared" si="60"/>
        <v/>
      </c>
      <c r="C540" s="130" t="str">
        <f t="shared" si="61"/>
        <v/>
      </c>
      <c r="D540" s="143"/>
      <c r="E540" s="31">
        <v>520</v>
      </c>
      <c r="F540" s="31" t="str">
        <f t="shared" si="62"/>
        <v/>
      </c>
      <c r="G540" s="5"/>
      <c r="H540" s="5"/>
      <c r="I540" s="5"/>
      <c r="J540" s="5"/>
      <c r="K540" s="4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6"/>
      <c r="Y540" s="5"/>
      <c r="Z540" s="26"/>
      <c r="AA540" s="5"/>
      <c r="AB540" s="5"/>
      <c r="AC540" s="5"/>
      <c r="AD540" s="133" t="str">
        <f t="shared" si="58"/>
        <v/>
      </c>
      <c r="AE540" s="11" t="str">
        <f t="shared" si="63"/>
        <v/>
      </c>
      <c r="AF540" s="19" t="str">
        <f>UPPER(IF($W540="","",IF(COUNTIF($AF$20:$AF539,$W540)&lt;1,$W540,"")))</f>
        <v/>
      </c>
      <c r="AG540" s="31" t="str">
        <f t="shared" si="59"/>
        <v/>
      </c>
      <c r="AH540" s="134" t="str">
        <f t="shared" si="64"/>
        <v/>
      </c>
      <c r="AI540" s="5"/>
      <c r="AJ540" s="31"/>
    </row>
    <row r="541" spans="2:36" s="131" customFormat="1" ht="13">
      <c r="B541" s="31" t="str">
        <f t="shared" si="60"/>
        <v/>
      </c>
      <c r="C541" s="130" t="str">
        <f t="shared" si="61"/>
        <v/>
      </c>
      <c r="D541" s="143"/>
      <c r="E541" s="31">
        <v>521</v>
      </c>
      <c r="F541" s="31" t="str">
        <f t="shared" si="62"/>
        <v/>
      </c>
      <c r="G541" s="5"/>
      <c r="H541" s="5"/>
      <c r="I541" s="5"/>
      <c r="J541" s="5"/>
      <c r="K541" s="4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6"/>
      <c r="Y541" s="5"/>
      <c r="Z541" s="26"/>
      <c r="AA541" s="5"/>
      <c r="AB541" s="5"/>
      <c r="AC541" s="5"/>
      <c r="AD541" s="133" t="str">
        <f t="shared" si="58"/>
        <v/>
      </c>
      <c r="AE541" s="11" t="str">
        <f t="shared" si="63"/>
        <v/>
      </c>
      <c r="AF541" s="19" t="str">
        <f>UPPER(IF($W541="","",IF(COUNTIF($AF$20:$AF540,$W541)&lt;1,$W541,"")))</f>
        <v/>
      </c>
      <c r="AG541" s="31" t="str">
        <f t="shared" si="59"/>
        <v/>
      </c>
      <c r="AH541" s="134" t="str">
        <f t="shared" si="64"/>
        <v/>
      </c>
      <c r="AI541" s="5"/>
      <c r="AJ541" s="31"/>
    </row>
    <row r="542" spans="2:36" s="131" customFormat="1">
      <c r="B542" s="31" t="str">
        <f t="shared" si="60"/>
        <v/>
      </c>
      <c r="C542" s="130" t="str">
        <f t="shared" si="61"/>
        <v/>
      </c>
      <c r="D542" s="146"/>
      <c r="E542" s="31">
        <v>522</v>
      </c>
      <c r="F542" s="31" t="str">
        <f t="shared" si="62"/>
        <v/>
      </c>
      <c r="G542" s="5"/>
      <c r="H542" s="5"/>
      <c r="I542" s="5"/>
      <c r="J542" s="5"/>
      <c r="K542" s="4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6"/>
      <c r="Y542" s="5"/>
      <c r="Z542" s="26"/>
      <c r="AA542" s="5"/>
      <c r="AB542" s="5"/>
      <c r="AC542" s="5"/>
      <c r="AD542" s="133" t="str">
        <f t="shared" si="58"/>
        <v/>
      </c>
      <c r="AE542" s="11" t="str">
        <f t="shared" si="63"/>
        <v/>
      </c>
      <c r="AF542" s="19" t="str">
        <f>UPPER(IF($W542="","",IF(COUNTIF($AF$20:$AF541,$W542)&lt;1,$W542,"")))</f>
        <v/>
      </c>
      <c r="AG542" s="31" t="str">
        <f t="shared" si="59"/>
        <v/>
      </c>
      <c r="AH542" s="134" t="str">
        <f t="shared" si="64"/>
        <v/>
      </c>
      <c r="AI542" s="5"/>
      <c r="AJ542" s="31"/>
    </row>
    <row r="543" spans="2:36" s="131" customFormat="1" ht="13">
      <c r="B543" s="31" t="str">
        <f t="shared" si="60"/>
        <v/>
      </c>
      <c r="C543" s="130" t="str">
        <f t="shared" si="61"/>
        <v/>
      </c>
      <c r="D543" s="143"/>
      <c r="E543" s="31">
        <v>523</v>
      </c>
      <c r="F543" s="31" t="str">
        <f t="shared" si="62"/>
        <v/>
      </c>
      <c r="G543" s="5"/>
      <c r="H543" s="5"/>
      <c r="I543" s="5"/>
      <c r="J543" s="5"/>
      <c r="K543" s="4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6"/>
      <c r="Y543" s="5"/>
      <c r="Z543" s="26"/>
      <c r="AA543" s="5"/>
      <c r="AB543" s="5"/>
      <c r="AC543" s="5"/>
      <c r="AD543" s="133" t="str">
        <f t="shared" si="58"/>
        <v/>
      </c>
      <c r="AE543" s="11" t="str">
        <f t="shared" si="63"/>
        <v/>
      </c>
      <c r="AF543" s="19" t="str">
        <f>UPPER(IF($W543="","",IF(COUNTIF($AF$20:$AF542,$W543)&lt;1,$W543,"")))</f>
        <v/>
      </c>
      <c r="AG543" s="31" t="str">
        <f t="shared" si="59"/>
        <v/>
      </c>
      <c r="AH543" s="134" t="str">
        <f t="shared" si="64"/>
        <v/>
      </c>
      <c r="AI543" s="5"/>
      <c r="AJ543" s="31"/>
    </row>
    <row r="544" spans="2:36" s="131" customFormat="1">
      <c r="B544" s="31" t="str">
        <f t="shared" si="60"/>
        <v/>
      </c>
      <c r="C544" s="130" t="str">
        <f t="shared" si="61"/>
        <v/>
      </c>
      <c r="D544" s="146"/>
      <c r="E544" s="31">
        <v>524</v>
      </c>
      <c r="F544" s="31" t="str">
        <f t="shared" si="62"/>
        <v/>
      </c>
      <c r="G544" s="5"/>
      <c r="H544" s="5"/>
      <c r="I544" s="5"/>
      <c r="J544" s="5"/>
      <c r="K544" s="4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6"/>
      <c r="Y544" s="5"/>
      <c r="Z544" s="26"/>
      <c r="AA544" s="5"/>
      <c r="AB544" s="5"/>
      <c r="AC544" s="5"/>
      <c r="AD544" s="133" t="str">
        <f t="shared" si="58"/>
        <v/>
      </c>
      <c r="AE544" s="11" t="str">
        <f t="shared" si="63"/>
        <v/>
      </c>
      <c r="AF544" s="19" t="str">
        <f>UPPER(IF($W544="","",IF(COUNTIF($AF$20:$AF543,$W544)&lt;1,$W544,"")))</f>
        <v/>
      </c>
      <c r="AG544" s="31" t="str">
        <f t="shared" si="59"/>
        <v/>
      </c>
      <c r="AH544" s="134" t="str">
        <f t="shared" si="64"/>
        <v/>
      </c>
      <c r="AI544" s="5"/>
      <c r="AJ544" s="31"/>
    </row>
    <row r="545" spans="2:36" s="131" customFormat="1" ht="13">
      <c r="B545" s="31" t="str">
        <f t="shared" si="60"/>
        <v/>
      </c>
      <c r="C545" s="130" t="str">
        <f t="shared" si="61"/>
        <v/>
      </c>
      <c r="D545" s="143"/>
      <c r="E545" s="31">
        <v>525</v>
      </c>
      <c r="F545" s="31" t="str">
        <f t="shared" si="62"/>
        <v/>
      </c>
      <c r="G545" s="5"/>
      <c r="H545" s="5"/>
      <c r="I545" s="5"/>
      <c r="J545" s="5"/>
      <c r="K545" s="4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6"/>
      <c r="Y545" s="5"/>
      <c r="Z545" s="26"/>
      <c r="AA545" s="5"/>
      <c r="AB545" s="5"/>
      <c r="AC545" s="5"/>
      <c r="AD545" s="133" t="str">
        <f t="shared" si="58"/>
        <v/>
      </c>
      <c r="AE545" s="11" t="str">
        <f t="shared" si="63"/>
        <v/>
      </c>
      <c r="AF545" s="19" t="str">
        <f>UPPER(IF($W545="","",IF(COUNTIF($AF$20:$AF544,$W545)&lt;1,$W545,"")))</f>
        <v/>
      </c>
      <c r="AG545" s="31" t="str">
        <f t="shared" si="59"/>
        <v/>
      </c>
      <c r="AH545" s="134" t="str">
        <f t="shared" si="64"/>
        <v/>
      </c>
      <c r="AI545" s="5"/>
      <c r="AJ545" s="31"/>
    </row>
    <row r="546" spans="2:36" s="131" customFormat="1">
      <c r="B546" s="31" t="str">
        <f t="shared" si="60"/>
        <v/>
      </c>
      <c r="C546" s="130" t="str">
        <f t="shared" si="61"/>
        <v/>
      </c>
      <c r="D546" s="146"/>
      <c r="E546" s="31">
        <v>526</v>
      </c>
      <c r="F546" s="31" t="str">
        <f t="shared" si="62"/>
        <v/>
      </c>
      <c r="G546" s="5"/>
      <c r="H546" s="5"/>
      <c r="I546" s="5"/>
      <c r="J546" s="5"/>
      <c r="K546" s="4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6"/>
      <c r="Y546" s="5"/>
      <c r="Z546" s="26"/>
      <c r="AA546" s="5"/>
      <c r="AB546" s="5"/>
      <c r="AC546" s="5"/>
      <c r="AD546" s="133" t="str">
        <f t="shared" si="58"/>
        <v/>
      </c>
      <c r="AE546" s="11" t="str">
        <f t="shared" si="63"/>
        <v/>
      </c>
      <c r="AF546" s="19" t="str">
        <f>UPPER(IF($W546="","",IF(COUNTIF($AF$20:$AF545,$W546)&lt;1,$W546,"")))</f>
        <v/>
      </c>
      <c r="AG546" s="31" t="str">
        <f t="shared" si="59"/>
        <v/>
      </c>
      <c r="AH546" s="134" t="str">
        <f t="shared" si="64"/>
        <v/>
      </c>
      <c r="AI546" s="5"/>
      <c r="AJ546" s="31"/>
    </row>
    <row r="547" spans="2:36" s="131" customFormat="1" ht="13">
      <c r="B547" s="31" t="str">
        <f t="shared" si="60"/>
        <v/>
      </c>
      <c r="C547" s="130" t="str">
        <f t="shared" si="61"/>
        <v/>
      </c>
      <c r="D547" s="149"/>
      <c r="E547" s="31">
        <v>527</v>
      </c>
      <c r="F547" s="31" t="str">
        <f t="shared" si="62"/>
        <v/>
      </c>
      <c r="G547" s="5"/>
      <c r="H547" s="5"/>
      <c r="I547" s="5"/>
      <c r="J547" s="5"/>
      <c r="K547" s="4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6"/>
      <c r="Y547" s="5"/>
      <c r="Z547" s="26"/>
      <c r="AA547" s="5"/>
      <c r="AB547" s="5"/>
      <c r="AC547" s="5"/>
      <c r="AD547" s="133" t="str">
        <f t="shared" si="58"/>
        <v/>
      </c>
      <c r="AE547" s="11" t="str">
        <f t="shared" si="63"/>
        <v/>
      </c>
      <c r="AF547" s="19" t="str">
        <f>UPPER(IF($W547="","",IF(COUNTIF($AF$20:$AF546,$W547)&lt;1,$W547,"")))</f>
        <v/>
      </c>
      <c r="AG547" s="31" t="str">
        <f t="shared" si="59"/>
        <v/>
      </c>
      <c r="AH547" s="134" t="str">
        <f t="shared" si="64"/>
        <v/>
      </c>
      <c r="AI547" s="5"/>
      <c r="AJ547" s="31"/>
    </row>
    <row r="548" spans="2:36" s="131" customFormat="1">
      <c r="B548" s="31" t="str">
        <f t="shared" si="60"/>
        <v/>
      </c>
      <c r="C548" s="130" t="str">
        <f t="shared" si="61"/>
        <v/>
      </c>
      <c r="D548" s="146"/>
      <c r="E548" s="31">
        <v>528</v>
      </c>
      <c r="F548" s="31" t="str">
        <f t="shared" si="62"/>
        <v/>
      </c>
      <c r="G548" s="5"/>
      <c r="H548" s="5"/>
      <c r="I548" s="5"/>
      <c r="J548" s="5"/>
      <c r="K548" s="4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6"/>
      <c r="Y548" s="5"/>
      <c r="Z548" s="26"/>
      <c r="AA548" s="5"/>
      <c r="AB548" s="5"/>
      <c r="AC548" s="5"/>
      <c r="AD548" s="133" t="str">
        <f t="shared" si="58"/>
        <v/>
      </c>
      <c r="AE548" s="11" t="str">
        <f t="shared" si="63"/>
        <v/>
      </c>
      <c r="AF548" s="19" t="str">
        <f>UPPER(IF($W548="","",IF(COUNTIF($AF$20:$AF547,$W548)&lt;1,$W548,"")))</f>
        <v/>
      </c>
      <c r="AG548" s="31" t="str">
        <f t="shared" si="59"/>
        <v/>
      </c>
      <c r="AH548" s="134" t="str">
        <f t="shared" si="64"/>
        <v/>
      </c>
      <c r="AI548" s="5"/>
      <c r="AJ548" s="31"/>
    </row>
    <row r="549" spans="2:36" s="131" customFormat="1" ht="13">
      <c r="B549" s="31" t="str">
        <f t="shared" si="60"/>
        <v/>
      </c>
      <c r="C549" s="130" t="str">
        <f t="shared" si="61"/>
        <v/>
      </c>
      <c r="D549" s="143"/>
      <c r="E549" s="31">
        <v>529</v>
      </c>
      <c r="F549" s="31" t="str">
        <f t="shared" si="62"/>
        <v/>
      </c>
      <c r="G549" s="5"/>
      <c r="H549" s="5"/>
      <c r="I549" s="5"/>
      <c r="J549" s="5"/>
      <c r="K549" s="4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6"/>
      <c r="Y549" s="5"/>
      <c r="Z549" s="26"/>
      <c r="AA549" s="5"/>
      <c r="AB549" s="5"/>
      <c r="AC549" s="5"/>
      <c r="AD549" s="133" t="str">
        <f t="shared" si="58"/>
        <v/>
      </c>
      <c r="AE549" s="11" t="str">
        <f t="shared" si="63"/>
        <v/>
      </c>
      <c r="AF549" s="19" t="str">
        <f>UPPER(IF($W549="","",IF(COUNTIF($AF$20:$AF548,$W549)&lt;1,$W549,"")))</f>
        <v/>
      </c>
      <c r="AG549" s="31" t="str">
        <f t="shared" si="59"/>
        <v/>
      </c>
      <c r="AH549" s="134" t="str">
        <f t="shared" si="64"/>
        <v/>
      </c>
      <c r="AI549" s="5"/>
      <c r="AJ549" s="31"/>
    </row>
    <row r="550" spans="2:36" s="131" customFormat="1" ht="13">
      <c r="B550" s="31" t="str">
        <f t="shared" si="60"/>
        <v/>
      </c>
      <c r="C550" s="130" t="str">
        <f t="shared" si="61"/>
        <v/>
      </c>
      <c r="E550" s="31">
        <v>530</v>
      </c>
      <c r="F550" s="31" t="str">
        <f t="shared" si="62"/>
        <v/>
      </c>
      <c r="G550" s="5"/>
      <c r="H550" s="5"/>
      <c r="I550" s="5"/>
      <c r="J550" s="5"/>
      <c r="K550" s="4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6"/>
      <c r="Y550" s="5"/>
      <c r="Z550" s="26"/>
      <c r="AA550" s="5"/>
      <c r="AB550" s="5"/>
      <c r="AC550" s="5"/>
      <c r="AD550" s="133" t="str">
        <f t="shared" si="58"/>
        <v/>
      </c>
      <c r="AE550" s="11" t="str">
        <f t="shared" si="63"/>
        <v/>
      </c>
      <c r="AF550" s="19" t="str">
        <f>UPPER(IF($W550="","",IF(COUNTIF($AF$20:$AF549,$W550)&lt;1,$W550,"")))</f>
        <v/>
      </c>
      <c r="AG550" s="31" t="str">
        <f t="shared" si="59"/>
        <v/>
      </c>
      <c r="AH550" s="134" t="str">
        <f t="shared" si="64"/>
        <v/>
      </c>
      <c r="AI550" s="5"/>
      <c r="AJ550" s="31"/>
    </row>
    <row r="551" spans="2:36" s="131" customFormat="1" ht="13">
      <c r="B551" s="31" t="str">
        <f t="shared" si="60"/>
        <v/>
      </c>
      <c r="C551" s="130" t="str">
        <f t="shared" si="61"/>
        <v/>
      </c>
      <c r="D551" s="143"/>
      <c r="E551" s="31">
        <v>531</v>
      </c>
      <c r="F551" s="31" t="str">
        <f t="shared" si="62"/>
        <v/>
      </c>
      <c r="G551" s="5"/>
      <c r="H551" s="5"/>
      <c r="I551" s="5"/>
      <c r="J551" s="5"/>
      <c r="K551" s="4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6"/>
      <c r="Y551" s="5"/>
      <c r="Z551" s="26"/>
      <c r="AA551" s="5"/>
      <c r="AB551" s="5"/>
      <c r="AC551" s="5"/>
      <c r="AD551" s="133" t="str">
        <f t="shared" si="58"/>
        <v/>
      </c>
      <c r="AE551" s="11" t="str">
        <f t="shared" si="63"/>
        <v/>
      </c>
      <c r="AF551" s="19" t="str">
        <f>UPPER(IF($W551="","",IF(COUNTIF($AF$20:$AF550,$W551)&lt;1,$W551,"")))</f>
        <v/>
      </c>
      <c r="AG551" s="31" t="str">
        <f t="shared" si="59"/>
        <v/>
      </c>
      <c r="AH551" s="134" t="str">
        <f t="shared" si="64"/>
        <v/>
      </c>
      <c r="AI551" s="5"/>
      <c r="AJ551" s="31"/>
    </row>
    <row r="552" spans="2:36" s="131" customFormat="1" ht="13">
      <c r="B552" s="31" t="str">
        <f t="shared" si="60"/>
        <v/>
      </c>
      <c r="C552" s="130" t="str">
        <f t="shared" si="61"/>
        <v/>
      </c>
      <c r="D552" s="143"/>
      <c r="E552" s="31">
        <v>532</v>
      </c>
      <c r="F552" s="31" t="str">
        <f t="shared" si="62"/>
        <v/>
      </c>
      <c r="G552" s="5"/>
      <c r="H552" s="5"/>
      <c r="I552" s="5"/>
      <c r="J552" s="5"/>
      <c r="K552" s="4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6"/>
      <c r="Y552" s="5"/>
      <c r="Z552" s="26"/>
      <c r="AA552" s="5"/>
      <c r="AB552" s="5"/>
      <c r="AC552" s="5"/>
      <c r="AD552" s="133" t="str">
        <f t="shared" si="58"/>
        <v/>
      </c>
      <c r="AE552" s="11" t="str">
        <f t="shared" si="63"/>
        <v/>
      </c>
      <c r="AF552" s="19" t="str">
        <f>UPPER(IF($W552="","",IF(COUNTIF($AF$20:$AF551,$W552)&lt;1,$W552,"")))</f>
        <v/>
      </c>
      <c r="AG552" s="31" t="str">
        <f t="shared" si="59"/>
        <v/>
      </c>
      <c r="AH552" s="134" t="str">
        <f t="shared" si="64"/>
        <v/>
      </c>
      <c r="AI552" s="5"/>
      <c r="AJ552" s="31"/>
    </row>
    <row r="553" spans="2:36" s="131" customFormat="1" ht="13">
      <c r="B553" s="31" t="str">
        <f t="shared" si="60"/>
        <v/>
      </c>
      <c r="C553" s="130" t="str">
        <f t="shared" si="61"/>
        <v/>
      </c>
      <c r="D553" s="132"/>
      <c r="E553" s="31">
        <v>533</v>
      </c>
      <c r="F553" s="31" t="str">
        <f t="shared" si="62"/>
        <v/>
      </c>
      <c r="G553" s="5"/>
      <c r="H553" s="5"/>
      <c r="I553" s="5"/>
      <c r="J553" s="5"/>
      <c r="K553" s="4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6"/>
      <c r="Y553" s="5"/>
      <c r="Z553" s="26"/>
      <c r="AA553" s="5"/>
      <c r="AB553" s="5"/>
      <c r="AC553" s="5"/>
      <c r="AD553" s="133" t="str">
        <f t="shared" si="58"/>
        <v/>
      </c>
      <c r="AE553" s="11" t="str">
        <f t="shared" si="63"/>
        <v/>
      </c>
      <c r="AF553" s="19" t="str">
        <f>UPPER(IF($W553="","",IF(COUNTIF($AF$20:$AF552,$W553)&lt;1,$W553,"")))</f>
        <v/>
      </c>
      <c r="AG553" s="31" t="str">
        <f t="shared" si="59"/>
        <v/>
      </c>
      <c r="AH553" s="134" t="str">
        <f t="shared" si="64"/>
        <v/>
      </c>
      <c r="AI553" s="5"/>
      <c r="AJ553" s="31"/>
    </row>
    <row r="554" spans="2:36" s="131" customFormat="1" ht="13">
      <c r="B554" s="31" t="str">
        <f t="shared" si="60"/>
        <v/>
      </c>
      <c r="C554" s="130" t="str">
        <f t="shared" si="61"/>
        <v/>
      </c>
      <c r="D554" s="143"/>
      <c r="E554" s="31">
        <v>534</v>
      </c>
      <c r="F554" s="31" t="str">
        <f t="shared" si="62"/>
        <v/>
      </c>
      <c r="G554" s="5"/>
      <c r="H554" s="5"/>
      <c r="I554" s="5"/>
      <c r="J554" s="5"/>
      <c r="K554" s="4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6"/>
      <c r="Y554" s="5"/>
      <c r="Z554" s="26"/>
      <c r="AA554" s="5"/>
      <c r="AB554" s="5"/>
      <c r="AC554" s="5"/>
      <c r="AD554" s="133" t="str">
        <f t="shared" si="58"/>
        <v/>
      </c>
      <c r="AE554" s="11" t="str">
        <f t="shared" si="63"/>
        <v/>
      </c>
      <c r="AF554" s="19" t="str">
        <f>UPPER(IF($W554="","",IF(COUNTIF($AF$20:$AF553,$W554)&lt;1,$W554,"")))</f>
        <v/>
      </c>
      <c r="AG554" s="31" t="str">
        <f t="shared" si="59"/>
        <v/>
      </c>
      <c r="AH554" s="134" t="str">
        <f t="shared" si="64"/>
        <v/>
      </c>
      <c r="AI554" s="5"/>
      <c r="AJ554" s="31"/>
    </row>
    <row r="555" spans="2:36" s="131" customFormat="1" ht="13">
      <c r="B555" s="31" t="str">
        <f t="shared" si="60"/>
        <v/>
      </c>
      <c r="C555" s="130" t="str">
        <f t="shared" si="61"/>
        <v/>
      </c>
      <c r="D555" s="143"/>
      <c r="E555" s="31">
        <v>535</v>
      </c>
      <c r="F555" s="31" t="str">
        <f t="shared" si="62"/>
        <v/>
      </c>
      <c r="G555" s="5"/>
      <c r="H555" s="5"/>
      <c r="I555" s="5"/>
      <c r="J555" s="5"/>
      <c r="K555" s="4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6"/>
      <c r="Y555" s="5"/>
      <c r="Z555" s="26"/>
      <c r="AA555" s="5"/>
      <c r="AB555" s="5"/>
      <c r="AC555" s="5"/>
      <c r="AD555" s="133" t="str">
        <f t="shared" si="58"/>
        <v/>
      </c>
      <c r="AE555" s="11" t="str">
        <f t="shared" si="63"/>
        <v/>
      </c>
      <c r="AF555" s="19" t="str">
        <f>UPPER(IF($W555="","",IF(COUNTIF($AF$20:$AF554,$W555)&lt;1,$W555,"")))</f>
        <v/>
      </c>
      <c r="AG555" s="31" t="str">
        <f t="shared" si="59"/>
        <v/>
      </c>
      <c r="AH555" s="134" t="str">
        <f t="shared" si="64"/>
        <v/>
      </c>
      <c r="AI555" s="5"/>
      <c r="AJ555" s="31"/>
    </row>
    <row r="556" spans="2:36" s="131" customFormat="1">
      <c r="B556" s="31" t="str">
        <f t="shared" si="60"/>
        <v/>
      </c>
      <c r="C556" s="130" t="str">
        <f t="shared" si="61"/>
        <v/>
      </c>
      <c r="D556" s="146"/>
      <c r="E556" s="31">
        <v>536</v>
      </c>
      <c r="F556" s="31" t="str">
        <f t="shared" si="62"/>
        <v/>
      </c>
      <c r="G556" s="5"/>
      <c r="H556" s="5"/>
      <c r="I556" s="5"/>
      <c r="J556" s="5"/>
      <c r="K556" s="4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6"/>
      <c r="Y556" s="5"/>
      <c r="Z556" s="26"/>
      <c r="AA556" s="5"/>
      <c r="AB556" s="5"/>
      <c r="AC556" s="5"/>
      <c r="AD556" s="133" t="str">
        <f t="shared" si="58"/>
        <v/>
      </c>
      <c r="AE556" s="11" t="str">
        <f t="shared" si="63"/>
        <v/>
      </c>
      <c r="AF556" s="19" t="str">
        <f>UPPER(IF($W556="","",IF(COUNTIF($AF$20:$AF555,$W556)&lt;1,$W556,"")))</f>
        <v/>
      </c>
      <c r="AG556" s="31" t="str">
        <f t="shared" si="59"/>
        <v/>
      </c>
      <c r="AH556" s="134" t="str">
        <f t="shared" si="64"/>
        <v/>
      </c>
      <c r="AI556" s="5"/>
      <c r="AJ556" s="31"/>
    </row>
    <row r="557" spans="2:36" s="131" customFormat="1" ht="13">
      <c r="B557" s="31" t="str">
        <f t="shared" si="60"/>
        <v/>
      </c>
      <c r="C557" s="130" t="str">
        <f t="shared" si="61"/>
        <v/>
      </c>
      <c r="D557" s="143"/>
      <c r="E557" s="31">
        <v>537</v>
      </c>
      <c r="F557" s="31" t="str">
        <f t="shared" si="62"/>
        <v/>
      </c>
      <c r="G557" s="5"/>
      <c r="H557" s="5"/>
      <c r="I557" s="5"/>
      <c r="J557" s="5"/>
      <c r="K557" s="4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6"/>
      <c r="Y557" s="5"/>
      <c r="Z557" s="26"/>
      <c r="AA557" s="5"/>
      <c r="AB557" s="5"/>
      <c r="AC557" s="5"/>
      <c r="AD557" s="133" t="str">
        <f t="shared" si="58"/>
        <v/>
      </c>
      <c r="AE557" s="11" t="str">
        <f t="shared" si="63"/>
        <v/>
      </c>
      <c r="AF557" s="19" t="str">
        <f>UPPER(IF($W557="","",IF(COUNTIF($AF$20:$AF556,$W557)&lt;1,$W557,"")))</f>
        <v/>
      </c>
      <c r="AG557" s="31" t="str">
        <f t="shared" si="59"/>
        <v/>
      </c>
      <c r="AH557" s="134" t="str">
        <f t="shared" si="64"/>
        <v/>
      </c>
      <c r="AI557" s="5"/>
      <c r="AJ557" s="31"/>
    </row>
    <row r="558" spans="2:36" s="131" customFormat="1" ht="13">
      <c r="B558" s="31" t="str">
        <f t="shared" si="60"/>
        <v/>
      </c>
      <c r="C558" s="130" t="str">
        <f t="shared" si="61"/>
        <v/>
      </c>
      <c r="D558" s="143"/>
      <c r="E558" s="31">
        <v>538</v>
      </c>
      <c r="F558" s="31" t="str">
        <f t="shared" si="62"/>
        <v/>
      </c>
      <c r="G558" s="5"/>
      <c r="H558" s="5"/>
      <c r="I558" s="5"/>
      <c r="J558" s="5"/>
      <c r="K558" s="4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6"/>
      <c r="Y558" s="5"/>
      <c r="Z558" s="26"/>
      <c r="AA558" s="5"/>
      <c r="AB558" s="5"/>
      <c r="AC558" s="5"/>
      <c r="AD558" s="133" t="str">
        <f t="shared" si="58"/>
        <v/>
      </c>
      <c r="AE558" s="11" t="str">
        <f t="shared" si="63"/>
        <v/>
      </c>
      <c r="AF558" s="19" t="str">
        <f>UPPER(IF($W558="","",IF(COUNTIF($AF$20:$AF557,$W558)&lt;1,$W558,"")))</f>
        <v/>
      </c>
      <c r="AG558" s="31" t="str">
        <f t="shared" si="59"/>
        <v/>
      </c>
      <c r="AH558" s="134" t="str">
        <f t="shared" si="64"/>
        <v/>
      </c>
      <c r="AI558" s="5"/>
      <c r="AJ558" s="31"/>
    </row>
    <row r="559" spans="2:36" s="131" customFormat="1" ht="13">
      <c r="B559" s="31" t="str">
        <f t="shared" si="60"/>
        <v/>
      </c>
      <c r="C559" s="130" t="str">
        <f t="shared" si="61"/>
        <v/>
      </c>
      <c r="D559" s="143"/>
      <c r="E559" s="31">
        <v>539</v>
      </c>
      <c r="F559" s="31" t="str">
        <f t="shared" si="62"/>
        <v/>
      </c>
      <c r="G559" s="5"/>
      <c r="H559" s="5"/>
      <c r="I559" s="5"/>
      <c r="J559" s="5"/>
      <c r="K559" s="4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6"/>
      <c r="Y559" s="5"/>
      <c r="Z559" s="26"/>
      <c r="AA559" s="5"/>
      <c r="AB559" s="5"/>
      <c r="AC559" s="5"/>
      <c r="AD559" s="133" t="str">
        <f t="shared" si="58"/>
        <v/>
      </c>
      <c r="AE559" s="11" t="str">
        <f t="shared" si="63"/>
        <v/>
      </c>
      <c r="AF559" s="19" t="str">
        <f>UPPER(IF($W559="","",IF(COUNTIF($AF$20:$AF558,$W559)&lt;1,$W559,"")))</f>
        <v/>
      </c>
      <c r="AG559" s="31" t="str">
        <f t="shared" si="59"/>
        <v/>
      </c>
      <c r="AH559" s="134" t="str">
        <f t="shared" si="64"/>
        <v/>
      </c>
      <c r="AI559" s="5"/>
      <c r="AJ559" s="31"/>
    </row>
    <row r="560" spans="2:36" s="131" customFormat="1" ht="13">
      <c r="B560" s="31" t="str">
        <f t="shared" si="60"/>
        <v/>
      </c>
      <c r="C560" s="130" t="str">
        <f t="shared" si="61"/>
        <v/>
      </c>
      <c r="D560" s="143"/>
      <c r="E560" s="31">
        <v>540</v>
      </c>
      <c r="F560" s="31" t="str">
        <f t="shared" si="62"/>
        <v/>
      </c>
      <c r="G560" s="5"/>
      <c r="H560" s="5"/>
      <c r="I560" s="5"/>
      <c r="J560" s="5"/>
      <c r="K560" s="4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6"/>
      <c r="Y560" s="5"/>
      <c r="Z560" s="26"/>
      <c r="AA560" s="5"/>
      <c r="AB560" s="5"/>
      <c r="AC560" s="5"/>
      <c r="AD560" s="133" t="str">
        <f t="shared" si="58"/>
        <v/>
      </c>
      <c r="AE560" s="11" t="str">
        <f t="shared" si="63"/>
        <v/>
      </c>
      <c r="AF560" s="19" t="str">
        <f>UPPER(IF($W560="","",IF(COUNTIF($AF$20:$AF559,$W560)&lt;1,$W560,"")))</f>
        <v/>
      </c>
      <c r="AG560" s="31" t="str">
        <f t="shared" si="59"/>
        <v/>
      </c>
      <c r="AH560" s="134" t="str">
        <f t="shared" si="64"/>
        <v/>
      </c>
      <c r="AI560" s="5"/>
      <c r="AJ560" s="31"/>
    </row>
    <row r="561" spans="2:36" s="131" customFormat="1" ht="13">
      <c r="B561" s="31" t="str">
        <f t="shared" si="60"/>
        <v/>
      </c>
      <c r="C561" s="130" t="str">
        <f t="shared" si="61"/>
        <v/>
      </c>
      <c r="D561" s="143"/>
      <c r="E561" s="31">
        <v>541</v>
      </c>
      <c r="F561" s="31" t="str">
        <f t="shared" si="62"/>
        <v/>
      </c>
      <c r="G561" s="5"/>
      <c r="H561" s="5"/>
      <c r="I561" s="5"/>
      <c r="J561" s="5"/>
      <c r="K561" s="4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6"/>
      <c r="Y561" s="5"/>
      <c r="Z561" s="26"/>
      <c r="AA561" s="5"/>
      <c r="AB561" s="5"/>
      <c r="AC561" s="5"/>
      <c r="AD561" s="133" t="str">
        <f t="shared" si="58"/>
        <v/>
      </c>
      <c r="AE561" s="11" t="str">
        <f t="shared" si="63"/>
        <v/>
      </c>
      <c r="AF561" s="19" t="str">
        <f>UPPER(IF($W561="","",IF(COUNTIF($AF$20:$AF560,$W561)&lt;1,$W561,"")))</f>
        <v/>
      </c>
      <c r="AG561" s="31" t="str">
        <f t="shared" si="59"/>
        <v/>
      </c>
      <c r="AH561" s="134" t="str">
        <f t="shared" si="64"/>
        <v/>
      </c>
      <c r="AI561" s="5"/>
      <c r="AJ561" s="31"/>
    </row>
    <row r="562" spans="2:36" s="131" customFormat="1" ht="13">
      <c r="B562" s="31" t="str">
        <f t="shared" si="60"/>
        <v/>
      </c>
      <c r="C562" s="130" t="str">
        <f t="shared" si="61"/>
        <v/>
      </c>
      <c r="D562" s="143"/>
      <c r="E562" s="31">
        <v>542</v>
      </c>
      <c r="F562" s="31" t="str">
        <f t="shared" si="62"/>
        <v/>
      </c>
      <c r="G562" s="5"/>
      <c r="H562" s="5"/>
      <c r="I562" s="5"/>
      <c r="J562" s="5"/>
      <c r="K562" s="4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6"/>
      <c r="Y562" s="5"/>
      <c r="Z562" s="26"/>
      <c r="AA562" s="5"/>
      <c r="AB562" s="5"/>
      <c r="AC562" s="5"/>
      <c r="AD562" s="133" t="str">
        <f t="shared" ref="AD562:AD625" si="65">IF(J562="","",IF(COUNTA(L562:T562)&gt;3,"限報三項個人項目",IF(COUNTA(L562:T562)=0,"最少填報一個人項目",IF(COUNTA(Y562)=1,COUNTA(L562:T562)*($AD$17+$AD$18)+$AD$16,IF(COUNTA(Y562)=0,COUNTA(L562:T562)*$AD$17+$AD$16,"Error")))))</f>
        <v/>
      </c>
      <c r="AE562" s="11" t="str">
        <f t="shared" si="63"/>
        <v/>
      </c>
      <c r="AF562" s="19" t="str">
        <f>UPPER(IF($W562="","",IF(COUNTIF($AF$20:$AF561,$W562)&lt;1,$W562,"")))</f>
        <v/>
      </c>
      <c r="AG562" s="31" t="str">
        <f t="shared" si="59"/>
        <v/>
      </c>
      <c r="AH562" s="134" t="str">
        <f t="shared" si="64"/>
        <v/>
      </c>
      <c r="AI562" s="5"/>
      <c r="AJ562" s="31"/>
    </row>
    <row r="563" spans="2:36" s="131" customFormat="1" ht="13">
      <c r="B563" s="31" t="str">
        <f t="shared" si="60"/>
        <v/>
      </c>
      <c r="C563" s="130" t="str">
        <f t="shared" si="61"/>
        <v/>
      </c>
      <c r="D563" s="149"/>
      <c r="E563" s="31">
        <v>543</v>
      </c>
      <c r="F563" s="31" t="str">
        <f t="shared" si="62"/>
        <v/>
      </c>
      <c r="G563" s="5"/>
      <c r="H563" s="5"/>
      <c r="I563" s="5"/>
      <c r="J563" s="5"/>
      <c r="K563" s="4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6"/>
      <c r="Y563" s="5"/>
      <c r="Z563" s="26"/>
      <c r="AA563" s="5"/>
      <c r="AB563" s="5"/>
      <c r="AC563" s="5"/>
      <c r="AD563" s="133" t="str">
        <f t="shared" si="65"/>
        <v/>
      </c>
      <c r="AE563" s="11" t="str">
        <f t="shared" si="63"/>
        <v/>
      </c>
      <c r="AF563" s="19" t="str">
        <f>UPPER(IF($W563="","",IF(COUNTIF($AF$20:$AF562,$W563)&lt;1,$W563,"")))</f>
        <v/>
      </c>
      <c r="AG563" s="31" t="str">
        <f t="shared" si="59"/>
        <v/>
      </c>
      <c r="AH563" s="134" t="str">
        <f t="shared" si="64"/>
        <v/>
      </c>
      <c r="AI563" s="5"/>
      <c r="AJ563" s="31"/>
    </row>
    <row r="564" spans="2:36" s="131" customFormat="1" ht="13">
      <c r="B564" s="31" t="str">
        <f t="shared" si="60"/>
        <v/>
      </c>
      <c r="C564" s="130" t="str">
        <f t="shared" si="61"/>
        <v/>
      </c>
      <c r="D564" s="143"/>
      <c r="E564" s="31">
        <v>544</v>
      </c>
      <c r="F564" s="31" t="str">
        <f t="shared" si="62"/>
        <v/>
      </c>
      <c r="G564" s="5"/>
      <c r="H564" s="5"/>
      <c r="I564" s="5"/>
      <c r="J564" s="5"/>
      <c r="K564" s="4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6"/>
      <c r="Y564" s="5"/>
      <c r="Z564" s="26"/>
      <c r="AA564" s="5"/>
      <c r="AB564" s="5"/>
      <c r="AC564" s="5"/>
      <c r="AD564" s="133" t="str">
        <f t="shared" si="65"/>
        <v/>
      </c>
      <c r="AE564" s="11" t="str">
        <f t="shared" si="63"/>
        <v/>
      </c>
      <c r="AF564" s="19" t="str">
        <f>UPPER(IF($W564="","",IF(COUNTIF($AF$20:$AF563,$W564)&lt;1,$W564,"")))</f>
        <v/>
      </c>
      <c r="AG564" s="31" t="str">
        <f t="shared" si="59"/>
        <v/>
      </c>
      <c r="AH564" s="134" t="str">
        <f t="shared" si="64"/>
        <v/>
      </c>
      <c r="AI564" s="5"/>
      <c r="AJ564" s="31"/>
    </row>
    <row r="565" spans="2:36" s="131" customFormat="1" ht="13">
      <c r="B565" s="31" t="str">
        <f t="shared" si="60"/>
        <v/>
      </c>
      <c r="C565" s="130" t="str">
        <f t="shared" si="61"/>
        <v/>
      </c>
      <c r="D565" s="143"/>
      <c r="E565" s="31">
        <v>545</v>
      </c>
      <c r="F565" s="31" t="str">
        <f t="shared" si="62"/>
        <v/>
      </c>
      <c r="G565" s="5"/>
      <c r="H565" s="5"/>
      <c r="I565" s="5"/>
      <c r="J565" s="5"/>
      <c r="K565" s="4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6"/>
      <c r="Y565" s="5"/>
      <c r="Z565" s="26"/>
      <c r="AA565" s="5"/>
      <c r="AB565" s="5"/>
      <c r="AC565" s="5"/>
      <c r="AD565" s="133" t="str">
        <f t="shared" si="65"/>
        <v/>
      </c>
      <c r="AE565" s="11" t="str">
        <f t="shared" si="63"/>
        <v/>
      </c>
      <c r="AF565" s="19" t="str">
        <f>UPPER(IF($W565="","",IF(COUNTIF($AF$20:$AF564,$W565)&lt;1,$W565,"")))</f>
        <v/>
      </c>
      <c r="AG565" s="31" t="str">
        <f t="shared" si="59"/>
        <v/>
      </c>
      <c r="AH565" s="134" t="str">
        <f t="shared" si="64"/>
        <v/>
      </c>
      <c r="AI565" s="5"/>
      <c r="AJ565" s="31"/>
    </row>
    <row r="566" spans="2:36" s="131" customFormat="1" ht="13">
      <c r="B566" s="31" t="str">
        <f t="shared" si="60"/>
        <v/>
      </c>
      <c r="C566" s="130" t="str">
        <f t="shared" si="61"/>
        <v/>
      </c>
      <c r="D566" s="143"/>
      <c r="E566" s="31">
        <v>546</v>
      </c>
      <c r="F566" s="31" t="str">
        <f t="shared" si="62"/>
        <v/>
      </c>
      <c r="G566" s="5"/>
      <c r="H566" s="5"/>
      <c r="I566" s="5"/>
      <c r="J566" s="5"/>
      <c r="K566" s="4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6"/>
      <c r="Y566" s="5"/>
      <c r="Z566" s="26"/>
      <c r="AA566" s="5"/>
      <c r="AB566" s="5"/>
      <c r="AC566" s="5"/>
      <c r="AD566" s="133" t="str">
        <f t="shared" si="65"/>
        <v/>
      </c>
      <c r="AE566" s="11" t="str">
        <f t="shared" si="63"/>
        <v/>
      </c>
      <c r="AF566" s="19" t="str">
        <f>UPPER(IF($W566="","",IF(COUNTIF($AF$20:$AF565,$W566)&lt;1,$W566,"")))</f>
        <v/>
      </c>
      <c r="AG566" s="31" t="str">
        <f t="shared" si="59"/>
        <v/>
      </c>
      <c r="AH566" s="134" t="str">
        <f t="shared" si="64"/>
        <v/>
      </c>
      <c r="AI566" s="5"/>
      <c r="AJ566" s="31"/>
    </row>
    <row r="567" spans="2:36" s="131" customFormat="1" ht="13">
      <c r="B567" s="31" t="str">
        <f t="shared" si="60"/>
        <v/>
      </c>
      <c r="C567" s="130" t="str">
        <f t="shared" si="61"/>
        <v/>
      </c>
      <c r="D567" s="143"/>
      <c r="E567" s="31">
        <v>547</v>
      </c>
      <c r="F567" s="31" t="str">
        <f t="shared" si="62"/>
        <v/>
      </c>
      <c r="G567" s="5"/>
      <c r="H567" s="5"/>
      <c r="I567" s="5"/>
      <c r="J567" s="5"/>
      <c r="K567" s="4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6"/>
      <c r="Y567" s="5"/>
      <c r="Z567" s="26"/>
      <c r="AA567" s="5"/>
      <c r="AB567" s="5"/>
      <c r="AC567" s="5"/>
      <c r="AD567" s="133" t="str">
        <f t="shared" si="65"/>
        <v/>
      </c>
      <c r="AE567" s="11" t="str">
        <f t="shared" si="63"/>
        <v/>
      </c>
      <c r="AF567" s="19" t="str">
        <f>UPPER(IF($W567="","",IF(COUNTIF($AF$20:$AF566,$W567)&lt;1,$W567,"")))</f>
        <v/>
      </c>
      <c r="AG567" s="31" t="str">
        <f t="shared" si="59"/>
        <v/>
      </c>
      <c r="AH567" s="134" t="str">
        <f t="shared" si="64"/>
        <v/>
      </c>
      <c r="AI567" s="5"/>
      <c r="AJ567" s="31"/>
    </row>
    <row r="568" spans="2:36" s="131" customFormat="1" ht="13">
      <c r="B568" s="31" t="str">
        <f t="shared" si="60"/>
        <v/>
      </c>
      <c r="C568" s="130" t="str">
        <f t="shared" si="61"/>
        <v/>
      </c>
      <c r="D568" s="143"/>
      <c r="E568" s="31">
        <v>548</v>
      </c>
      <c r="F568" s="31" t="str">
        <f t="shared" si="62"/>
        <v/>
      </c>
      <c r="G568" s="5"/>
      <c r="H568" s="5"/>
      <c r="I568" s="5"/>
      <c r="J568" s="5"/>
      <c r="K568" s="4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6"/>
      <c r="Y568" s="5"/>
      <c r="Z568" s="26"/>
      <c r="AA568" s="5"/>
      <c r="AB568" s="5"/>
      <c r="AC568" s="5"/>
      <c r="AD568" s="133" t="str">
        <f t="shared" si="65"/>
        <v/>
      </c>
      <c r="AE568" s="11" t="str">
        <f t="shared" si="63"/>
        <v/>
      </c>
      <c r="AF568" s="19" t="str">
        <f>UPPER(IF($W568="","",IF(COUNTIF($AF$20:$AF567,$W568)&lt;1,$W568,"")))</f>
        <v/>
      </c>
      <c r="AG568" s="31" t="str">
        <f t="shared" si="59"/>
        <v/>
      </c>
      <c r="AH568" s="134" t="str">
        <f t="shared" si="64"/>
        <v/>
      </c>
      <c r="AI568" s="5"/>
      <c r="AJ568" s="31"/>
    </row>
    <row r="569" spans="2:36" s="131" customFormat="1" ht="13">
      <c r="B569" s="31" t="str">
        <f t="shared" si="60"/>
        <v/>
      </c>
      <c r="C569" s="130" t="str">
        <f t="shared" si="61"/>
        <v/>
      </c>
      <c r="D569" s="143"/>
      <c r="E569" s="31">
        <v>549</v>
      </c>
      <c r="F569" s="31" t="str">
        <f t="shared" si="62"/>
        <v/>
      </c>
      <c r="G569" s="5"/>
      <c r="H569" s="5"/>
      <c r="I569" s="5"/>
      <c r="J569" s="5"/>
      <c r="K569" s="4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6"/>
      <c r="Y569" s="5"/>
      <c r="Z569" s="26"/>
      <c r="AA569" s="5"/>
      <c r="AB569" s="5"/>
      <c r="AC569" s="5"/>
      <c r="AD569" s="133" t="str">
        <f t="shared" si="65"/>
        <v/>
      </c>
      <c r="AE569" s="11" t="str">
        <f t="shared" si="63"/>
        <v/>
      </c>
      <c r="AF569" s="19" t="str">
        <f>UPPER(IF($W569="","",IF(COUNTIF($AF$20:$AF568,$W569)&lt;1,$W569,"")))</f>
        <v/>
      </c>
      <c r="AG569" s="31" t="str">
        <f t="shared" si="59"/>
        <v/>
      </c>
      <c r="AH569" s="134" t="str">
        <f t="shared" si="64"/>
        <v/>
      </c>
      <c r="AI569" s="5"/>
      <c r="AJ569" s="31"/>
    </row>
    <row r="570" spans="2:36" s="131" customFormat="1" ht="13">
      <c r="B570" s="31" t="str">
        <f t="shared" si="60"/>
        <v/>
      </c>
      <c r="C570" s="130" t="str">
        <f t="shared" si="61"/>
        <v/>
      </c>
      <c r="D570" s="143"/>
      <c r="E570" s="31">
        <v>550</v>
      </c>
      <c r="F570" s="31" t="str">
        <f t="shared" si="62"/>
        <v/>
      </c>
      <c r="G570" s="5"/>
      <c r="H570" s="5"/>
      <c r="I570" s="5"/>
      <c r="J570" s="5"/>
      <c r="K570" s="4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6"/>
      <c r="Y570" s="5"/>
      <c r="Z570" s="26"/>
      <c r="AA570" s="5"/>
      <c r="AB570" s="5"/>
      <c r="AC570" s="5"/>
      <c r="AD570" s="133" t="str">
        <f t="shared" si="65"/>
        <v/>
      </c>
      <c r="AE570" s="11" t="str">
        <f t="shared" si="63"/>
        <v/>
      </c>
      <c r="AF570" s="19" t="str">
        <f>UPPER(IF($W570="","",IF(COUNTIF($AF$20:$AF569,$W570)&lt;1,$W570,"")))</f>
        <v/>
      </c>
      <c r="AG570" s="31" t="str">
        <f t="shared" si="59"/>
        <v/>
      </c>
      <c r="AH570" s="134" t="str">
        <f t="shared" si="64"/>
        <v/>
      </c>
      <c r="AI570" s="5"/>
      <c r="AJ570" s="31"/>
    </row>
    <row r="571" spans="2:36" s="131" customFormat="1" ht="13">
      <c r="B571" s="31" t="str">
        <f t="shared" si="60"/>
        <v/>
      </c>
      <c r="C571" s="130" t="str">
        <f t="shared" si="61"/>
        <v/>
      </c>
      <c r="D571" s="149"/>
      <c r="E571" s="31">
        <v>551</v>
      </c>
      <c r="F571" s="31" t="str">
        <f t="shared" si="62"/>
        <v/>
      </c>
      <c r="G571" s="5"/>
      <c r="H571" s="5"/>
      <c r="I571" s="5"/>
      <c r="J571" s="5"/>
      <c r="K571" s="4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6"/>
      <c r="Y571" s="5"/>
      <c r="Z571" s="26"/>
      <c r="AA571" s="5"/>
      <c r="AB571" s="5"/>
      <c r="AC571" s="5"/>
      <c r="AD571" s="133" t="str">
        <f t="shared" si="65"/>
        <v/>
      </c>
      <c r="AE571" s="11" t="str">
        <f t="shared" si="63"/>
        <v/>
      </c>
      <c r="AF571" s="19" t="str">
        <f>UPPER(IF($W571="","",IF(COUNTIF($AF$20:$AF570,$W571)&lt;1,$W571,"")))</f>
        <v/>
      </c>
      <c r="AG571" s="31" t="str">
        <f t="shared" si="59"/>
        <v/>
      </c>
      <c r="AH571" s="134" t="str">
        <f t="shared" si="64"/>
        <v/>
      </c>
      <c r="AI571" s="5"/>
      <c r="AJ571" s="31"/>
    </row>
    <row r="572" spans="2:36" s="131" customFormat="1" ht="13">
      <c r="B572" s="31" t="str">
        <f t="shared" si="60"/>
        <v/>
      </c>
      <c r="C572" s="130" t="str">
        <f t="shared" si="61"/>
        <v/>
      </c>
      <c r="D572" s="149"/>
      <c r="E572" s="31">
        <v>552</v>
      </c>
      <c r="F572" s="31" t="str">
        <f t="shared" si="62"/>
        <v/>
      </c>
      <c r="G572" s="5"/>
      <c r="H572" s="5"/>
      <c r="I572" s="5"/>
      <c r="J572" s="5"/>
      <c r="K572" s="4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6"/>
      <c r="Y572" s="5"/>
      <c r="Z572" s="26"/>
      <c r="AA572" s="5"/>
      <c r="AB572" s="5"/>
      <c r="AC572" s="5"/>
      <c r="AD572" s="133" t="str">
        <f t="shared" si="65"/>
        <v/>
      </c>
      <c r="AE572" s="11" t="str">
        <f t="shared" si="63"/>
        <v/>
      </c>
      <c r="AF572" s="19" t="str">
        <f>UPPER(IF($W572="","",IF(COUNTIF($AF$20:$AF571,$W572)&lt;1,$W572,"")))</f>
        <v/>
      </c>
      <c r="AG572" s="31" t="str">
        <f t="shared" si="59"/>
        <v/>
      </c>
      <c r="AH572" s="134" t="str">
        <f t="shared" si="64"/>
        <v/>
      </c>
      <c r="AI572" s="5"/>
      <c r="AJ572" s="31"/>
    </row>
    <row r="573" spans="2:36" s="131" customFormat="1" ht="13">
      <c r="B573" s="31" t="str">
        <f t="shared" si="60"/>
        <v/>
      </c>
      <c r="C573" s="130" t="str">
        <f t="shared" si="61"/>
        <v/>
      </c>
      <c r="D573" s="149"/>
      <c r="E573" s="31">
        <v>553</v>
      </c>
      <c r="F573" s="31" t="str">
        <f t="shared" si="62"/>
        <v/>
      </c>
      <c r="G573" s="5"/>
      <c r="H573" s="5"/>
      <c r="I573" s="5"/>
      <c r="J573" s="5"/>
      <c r="K573" s="4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6"/>
      <c r="Y573" s="5"/>
      <c r="Z573" s="26"/>
      <c r="AA573" s="5"/>
      <c r="AB573" s="5"/>
      <c r="AC573" s="5"/>
      <c r="AD573" s="133" t="str">
        <f t="shared" si="65"/>
        <v/>
      </c>
      <c r="AE573" s="11" t="str">
        <f t="shared" si="63"/>
        <v/>
      </c>
      <c r="AF573" s="19" t="str">
        <f>UPPER(IF($W573="","",IF(COUNTIF($AF$20:$AF572,$W573)&lt;1,$W573,"")))</f>
        <v/>
      </c>
      <c r="AG573" s="31" t="str">
        <f t="shared" si="59"/>
        <v/>
      </c>
      <c r="AH573" s="134" t="str">
        <f t="shared" si="64"/>
        <v/>
      </c>
      <c r="AI573" s="5"/>
      <c r="AJ573" s="31"/>
    </row>
    <row r="574" spans="2:36" s="131" customFormat="1" ht="13">
      <c r="B574" s="31" t="str">
        <f t="shared" si="60"/>
        <v/>
      </c>
      <c r="C574" s="130" t="str">
        <f t="shared" si="61"/>
        <v/>
      </c>
      <c r="D574" s="143"/>
      <c r="E574" s="31">
        <v>554</v>
      </c>
      <c r="F574" s="31" t="str">
        <f t="shared" si="62"/>
        <v/>
      </c>
      <c r="G574" s="5"/>
      <c r="H574" s="5"/>
      <c r="I574" s="5"/>
      <c r="J574" s="5"/>
      <c r="K574" s="4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6"/>
      <c r="Y574" s="5"/>
      <c r="Z574" s="26"/>
      <c r="AA574" s="5"/>
      <c r="AB574" s="5"/>
      <c r="AC574" s="5"/>
      <c r="AD574" s="133" t="str">
        <f t="shared" si="65"/>
        <v/>
      </c>
      <c r="AE574" s="11" t="str">
        <f t="shared" si="63"/>
        <v/>
      </c>
      <c r="AF574" s="19" t="str">
        <f>UPPER(IF($W574="","",IF(COUNTIF($AF$20:$AF573,$W574)&lt;1,$W574,"")))</f>
        <v/>
      </c>
      <c r="AG574" s="31" t="str">
        <f t="shared" si="59"/>
        <v/>
      </c>
      <c r="AH574" s="134" t="str">
        <f t="shared" si="64"/>
        <v/>
      </c>
      <c r="AI574" s="5"/>
      <c r="AJ574" s="31"/>
    </row>
    <row r="575" spans="2:36" s="131" customFormat="1" ht="13">
      <c r="B575" s="31" t="str">
        <f t="shared" si="60"/>
        <v/>
      </c>
      <c r="C575" s="130" t="str">
        <f t="shared" si="61"/>
        <v/>
      </c>
      <c r="D575" s="132"/>
      <c r="E575" s="31">
        <v>555</v>
      </c>
      <c r="F575" s="31" t="str">
        <f t="shared" si="62"/>
        <v/>
      </c>
      <c r="G575" s="5"/>
      <c r="H575" s="5"/>
      <c r="I575" s="5"/>
      <c r="J575" s="5"/>
      <c r="K575" s="4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6"/>
      <c r="Y575" s="5"/>
      <c r="Z575" s="26"/>
      <c r="AA575" s="5"/>
      <c r="AB575" s="5"/>
      <c r="AC575" s="5"/>
      <c r="AD575" s="133" t="str">
        <f t="shared" si="65"/>
        <v/>
      </c>
      <c r="AE575" s="11" t="str">
        <f t="shared" si="63"/>
        <v/>
      </c>
      <c r="AF575" s="19" t="str">
        <f>UPPER(IF($W575="","",IF(COUNTIF($AF$20:$AF574,$W575)&lt;1,$W575,"")))</f>
        <v/>
      </c>
      <c r="AG575" s="31" t="str">
        <f t="shared" si="59"/>
        <v/>
      </c>
      <c r="AH575" s="134" t="str">
        <f t="shared" si="64"/>
        <v/>
      </c>
      <c r="AI575" s="5"/>
      <c r="AJ575" s="31"/>
    </row>
    <row r="576" spans="2:36" s="131" customFormat="1" ht="13">
      <c r="B576" s="31" t="str">
        <f t="shared" si="60"/>
        <v/>
      </c>
      <c r="C576" s="130" t="str">
        <f t="shared" si="61"/>
        <v/>
      </c>
      <c r="D576" s="143"/>
      <c r="E576" s="31">
        <v>556</v>
      </c>
      <c r="F576" s="31" t="str">
        <f t="shared" si="62"/>
        <v/>
      </c>
      <c r="G576" s="5"/>
      <c r="H576" s="5"/>
      <c r="I576" s="5"/>
      <c r="J576" s="5"/>
      <c r="K576" s="4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6"/>
      <c r="Y576" s="5"/>
      <c r="Z576" s="26"/>
      <c r="AA576" s="5"/>
      <c r="AB576" s="5"/>
      <c r="AC576" s="5"/>
      <c r="AD576" s="133" t="str">
        <f t="shared" si="65"/>
        <v/>
      </c>
      <c r="AE576" s="11" t="str">
        <f t="shared" si="63"/>
        <v/>
      </c>
      <c r="AF576" s="19" t="str">
        <f>UPPER(IF($W576="","",IF(COUNTIF($AF$20:$AF575,$W576)&lt;1,$W576,"")))</f>
        <v/>
      </c>
      <c r="AG576" s="31" t="str">
        <f t="shared" si="59"/>
        <v/>
      </c>
      <c r="AH576" s="134" t="str">
        <f t="shared" si="64"/>
        <v/>
      </c>
      <c r="AI576" s="5"/>
      <c r="AJ576" s="31"/>
    </row>
    <row r="577" spans="2:36" s="131" customFormat="1" ht="13">
      <c r="B577" s="31" t="str">
        <f t="shared" si="60"/>
        <v/>
      </c>
      <c r="C577" s="130" t="str">
        <f t="shared" si="61"/>
        <v/>
      </c>
      <c r="D577" s="132"/>
      <c r="E577" s="31">
        <v>557</v>
      </c>
      <c r="F577" s="31" t="str">
        <f t="shared" si="62"/>
        <v/>
      </c>
      <c r="G577" s="5"/>
      <c r="H577" s="5"/>
      <c r="I577" s="5"/>
      <c r="J577" s="5"/>
      <c r="K577" s="4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6"/>
      <c r="Y577" s="5"/>
      <c r="Z577" s="26"/>
      <c r="AA577" s="5"/>
      <c r="AB577" s="5"/>
      <c r="AC577" s="5"/>
      <c r="AD577" s="133" t="str">
        <f t="shared" si="65"/>
        <v/>
      </c>
      <c r="AE577" s="11" t="str">
        <f t="shared" si="63"/>
        <v/>
      </c>
      <c r="AF577" s="19" t="str">
        <f>UPPER(IF($W577="","",IF(COUNTIF($AF$20:$AF576,$W577)&lt;1,$W577,"")))</f>
        <v/>
      </c>
      <c r="AG577" s="31" t="str">
        <f t="shared" si="59"/>
        <v/>
      </c>
      <c r="AH577" s="134" t="str">
        <f t="shared" si="64"/>
        <v/>
      </c>
      <c r="AI577" s="5"/>
      <c r="AJ577" s="31"/>
    </row>
    <row r="578" spans="2:36" s="131" customFormat="1" ht="13">
      <c r="B578" s="31" t="str">
        <f t="shared" si="60"/>
        <v/>
      </c>
      <c r="C578" s="130" t="str">
        <f t="shared" si="61"/>
        <v/>
      </c>
      <c r="D578" s="143"/>
      <c r="E578" s="31">
        <v>558</v>
      </c>
      <c r="F578" s="31" t="str">
        <f t="shared" si="62"/>
        <v/>
      </c>
      <c r="G578" s="5"/>
      <c r="H578" s="5"/>
      <c r="I578" s="5"/>
      <c r="J578" s="5"/>
      <c r="K578" s="4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6"/>
      <c r="Y578" s="5"/>
      <c r="Z578" s="26"/>
      <c r="AA578" s="5"/>
      <c r="AB578" s="5"/>
      <c r="AC578" s="5"/>
      <c r="AD578" s="133" t="str">
        <f t="shared" si="65"/>
        <v/>
      </c>
      <c r="AE578" s="11" t="str">
        <f t="shared" si="63"/>
        <v/>
      </c>
      <c r="AF578" s="19" t="str">
        <f>UPPER(IF($W578="","",IF(COUNTIF($AF$20:$AF577,$W578)&lt;1,$W578,"")))</f>
        <v/>
      </c>
      <c r="AG578" s="31" t="str">
        <f t="shared" si="59"/>
        <v/>
      </c>
      <c r="AH578" s="134" t="str">
        <f t="shared" si="64"/>
        <v/>
      </c>
      <c r="AI578" s="5"/>
      <c r="AJ578" s="31"/>
    </row>
    <row r="579" spans="2:36" s="131" customFormat="1" ht="13">
      <c r="B579" s="31" t="str">
        <f t="shared" si="60"/>
        <v/>
      </c>
      <c r="C579" s="130" t="str">
        <f t="shared" si="61"/>
        <v/>
      </c>
      <c r="D579" s="132"/>
      <c r="E579" s="31">
        <v>559</v>
      </c>
      <c r="F579" s="31" t="str">
        <f t="shared" si="62"/>
        <v/>
      </c>
      <c r="G579" s="5"/>
      <c r="H579" s="5"/>
      <c r="I579" s="5"/>
      <c r="J579" s="5"/>
      <c r="K579" s="4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6"/>
      <c r="Y579" s="5"/>
      <c r="Z579" s="26"/>
      <c r="AA579" s="5"/>
      <c r="AB579" s="5"/>
      <c r="AC579" s="5"/>
      <c r="AD579" s="133" t="str">
        <f t="shared" si="65"/>
        <v/>
      </c>
      <c r="AE579" s="11" t="str">
        <f t="shared" si="63"/>
        <v/>
      </c>
      <c r="AF579" s="19" t="str">
        <f>UPPER(IF($W579="","",IF(COUNTIF($AF$20:$AF578,$W579)&lt;1,$W579,"")))</f>
        <v/>
      </c>
      <c r="AG579" s="31" t="str">
        <f t="shared" si="59"/>
        <v/>
      </c>
      <c r="AH579" s="134" t="str">
        <f t="shared" si="64"/>
        <v/>
      </c>
      <c r="AI579" s="5"/>
      <c r="AJ579" s="31"/>
    </row>
    <row r="580" spans="2:36" s="131" customFormat="1" ht="13">
      <c r="B580" s="31" t="str">
        <f t="shared" si="60"/>
        <v/>
      </c>
      <c r="C580" s="130" t="str">
        <f t="shared" si="61"/>
        <v/>
      </c>
      <c r="D580" s="143"/>
      <c r="E580" s="31">
        <v>560</v>
      </c>
      <c r="F580" s="31" t="str">
        <f t="shared" si="62"/>
        <v/>
      </c>
      <c r="G580" s="5"/>
      <c r="H580" s="5"/>
      <c r="I580" s="5"/>
      <c r="J580" s="5"/>
      <c r="K580" s="4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6"/>
      <c r="Y580" s="5"/>
      <c r="Z580" s="26"/>
      <c r="AA580" s="5"/>
      <c r="AB580" s="5"/>
      <c r="AC580" s="5"/>
      <c r="AD580" s="133" t="str">
        <f t="shared" si="65"/>
        <v/>
      </c>
      <c r="AE580" s="11" t="str">
        <f t="shared" si="63"/>
        <v/>
      </c>
      <c r="AF580" s="19" t="str">
        <f>UPPER(IF($W580="","",IF(COUNTIF($AF$20:$AF579,$W580)&lt;1,$W580,"")))</f>
        <v/>
      </c>
      <c r="AG580" s="31" t="str">
        <f t="shared" si="59"/>
        <v/>
      </c>
      <c r="AH580" s="134" t="str">
        <f t="shared" si="64"/>
        <v/>
      </c>
      <c r="AI580" s="5"/>
      <c r="AJ580" s="31"/>
    </row>
    <row r="581" spans="2:36" s="131" customFormat="1" ht="13">
      <c r="B581" s="31" t="str">
        <f t="shared" si="60"/>
        <v/>
      </c>
      <c r="C581" s="130" t="str">
        <f t="shared" si="61"/>
        <v/>
      </c>
      <c r="D581" s="132"/>
      <c r="E581" s="31">
        <v>561</v>
      </c>
      <c r="F581" s="31" t="str">
        <f t="shared" si="62"/>
        <v/>
      </c>
      <c r="G581" s="5"/>
      <c r="H581" s="5"/>
      <c r="I581" s="5"/>
      <c r="J581" s="5"/>
      <c r="K581" s="4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6"/>
      <c r="Y581" s="5"/>
      <c r="Z581" s="26"/>
      <c r="AA581" s="5"/>
      <c r="AB581" s="5"/>
      <c r="AC581" s="5"/>
      <c r="AD581" s="133" t="str">
        <f t="shared" si="65"/>
        <v/>
      </c>
      <c r="AE581" s="11" t="str">
        <f t="shared" si="63"/>
        <v/>
      </c>
      <c r="AF581" s="19" t="str">
        <f>UPPER(IF($W581="","",IF(COUNTIF($AF$20:$AF580,$W581)&lt;1,$W581,"")))</f>
        <v/>
      </c>
      <c r="AG581" s="31" t="str">
        <f t="shared" ref="AG581:AG644" si="66">IF(W581="","",IF(COUNTIF(W$21:W$1021,$W581)&lt;4,"每隊最少4人",IF(COUNTIF(W$21:W$1021,W581)&gt;6,"每隊最多6人",COUNTIF(W$21:W$1021,W581))))</f>
        <v/>
      </c>
      <c r="AH581" s="134" t="str">
        <f t="shared" si="64"/>
        <v/>
      </c>
      <c r="AI581" s="5"/>
      <c r="AJ581" s="31"/>
    </row>
    <row r="582" spans="2:36" s="131" customFormat="1" ht="13">
      <c r="B582" s="31" t="str">
        <f t="shared" si="60"/>
        <v/>
      </c>
      <c r="C582" s="130" t="str">
        <f t="shared" si="61"/>
        <v/>
      </c>
      <c r="D582" s="143"/>
      <c r="E582" s="31">
        <v>562</v>
      </c>
      <c r="F582" s="31" t="str">
        <f t="shared" si="62"/>
        <v/>
      </c>
      <c r="G582" s="5"/>
      <c r="H582" s="5"/>
      <c r="I582" s="5"/>
      <c r="J582" s="5"/>
      <c r="K582" s="4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6"/>
      <c r="Y582" s="5"/>
      <c r="Z582" s="26"/>
      <c r="AA582" s="5"/>
      <c r="AB582" s="5"/>
      <c r="AC582" s="5"/>
      <c r="AD582" s="133" t="str">
        <f t="shared" si="65"/>
        <v/>
      </c>
      <c r="AE582" s="11" t="str">
        <f t="shared" si="63"/>
        <v/>
      </c>
      <c r="AF582" s="19" t="str">
        <f>UPPER(IF($W582="","",IF(COUNTIF($AF$20:$AF581,$W582)&lt;1,$W582,"")))</f>
        <v/>
      </c>
      <c r="AG582" s="31" t="str">
        <f t="shared" si="66"/>
        <v/>
      </c>
      <c r="AH582" s="134" t="str">
        <f t="shared" si="64"/>
        <v/>
      </c>
      <c r="AI582" s="5"/>
      <c r="AJ582" s="31"/>
    </row>
    <row r="583" spans="2:36" s="131" customFormat="1" ht="13">
      <c r="B583" s="31" t="str">
        <f t="shared" si="60"/>
        <v/>
      </c>
      <c r="C583" s="130" t="str">
        <f t="shared" si="61"/>
        <v/>
      </c>
      <c r="D583" s="132"/>
      <c r="E583" s="31">
        <v>563</v>
      </c>
      <c r="F583" s="31" t="str">
        <f t="shared" si="62"/>
        <v/>
      </c>
      <c r="G583" s="5"/>
      <c r="H583" s="5"/>
      <c r="I583" s="5"/>
      <c r="J583" s="5"/>
      <c r="K583" s="4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6"/>
      <c r="Y583" s="5"/>
      <c r="Z583" s="26"/>
      <c r="AA583" s="5"/>
      <c r="AB583" s="5"/>
      <c r="AC583" s="5"/>
      <c r="AD583" s="133" t="str">
        <f t="shared" si="65"/>
        <v/>
      </c>
      <c r="AE583" s="11" t="str">
        <f t="shared" si="63"/>
        <v/>
      </c>
      <c r="AF583" s="19" t="str">
        <f>UPPER(IF($W583="","",IF(COUNTIF($AF$20:$AF582,$W583)&lt;1,$W583,"")))</f>
        <v/>
      </c>
      <c r="AG583" s="31" t="str">
        <f t="shared" si="66"/>
        <v/>
      </c>
      <c r="AH583" s="134" t="str">
        <f t="shared" si="64"/>
        <v/>
      </c>
      <c r="AI583" s="5"/>
      <c r="AJ583" s="31"/>
    </row>
    <row r="584" spans="2:36" s="131" customFormat="1" ht="13">
      <c r="B584" s="31" t="str">
        <f t="shared" si="60"/>
        <v/>
      </c>
      <c r="C584" s="130" t="str">
        <f t="shared" si="61"/>
        <v/>
      </c>
      <c r="D584" s="149"/>
      <c r="E584" s="31">
        <v>564</v>
      </c>
      <c r="F584" s="31" t="str">
        <f t="shared" si="62"/>
        <v/>
      </c>
      <c r="G584" s="5"/>
      <c r="H584" s="5"/>
      <c r="I584" s="5"/>
      <c r="J584" s="5"/>
      <c r="K584" s="4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6"/>
      <c r="Y584" s="5"/>
      <c r="Z584" s="26"/>
      <c r="AA584" s="5"/>
      <c r="AB584" s="5"/>
      <c r="AC584" s="5"/>
      <c r="AD584" s="133" t="str">
        <f t="shared" si="65"/>
        <v/>
      </c>
      <c r="AE584" s="11" t="str">
        <f t="shared" si="63"/>
        <v/>
      </c>
      <c r="AF584" s="19" t="str">
        <f>UPPER(IF($W584="","",IF(COUNTIF($AF$20:$AF583,$W584)&lt;1,$W584,"")))</f>
        <v/>
      </c>
      <c r="AG584" s="31" t="str">
        <f t="shared" si="66"/>
        <v/>
      </c>
      <c r="AH584" s="134" t="str">
        <f t="shared" si="64"/>
        <v/>
      </c>
      <c r="AI584" s="5"/>
      <c r="AJ584" s="31"/>
    </row>
    <row r="585" spans="2:36" s="131" customFormat="1" ht="13">
      <c r="B585" s="31" t="str">
        <f t="shared" si="60"/>
        <v/>
      </c>
      <c r="C585" s="130" t="str">
        <f t="shared" si="61"/>
        <v/>
      </c>
      <c r="E585" s="31">
        <v>565</v>
      </c>
      <c r="F585" s="31" t="str">
        <f t="shared" si="62"/>
        <v/>
      </c>
      <c r="G585" s="5"/>
      <c r="H585" s="5"/>
      <c r="I585" s="5"/>
      <c r="J585" s="5"/>
      <c r="K585" s="4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6"/>
      <c r="Y585" s="5"/>
      <c r="Z585" s="26"/>
      <c r="AA585" s="5"/>
      <c r="AB585" s="5"/>
      <c r="AC585" s="5"/>
      <c r="AD585" s="133" t="str">
        <f t="shared" si="65"/>
        <v/>
      </c>
      <c r="AE585" s="11" t="str">
        <f t="shared" si="63"/>
        <v/>
      </c>
      <c r="AF585" s="19" t="str">
        <f>UPPER(IF($W585="","",IF(COUNTIF($AF$20:$AF584,$W585)&lt;1,$W585,"")))</f>
        <v/>
      </c>
      <c r="AG585" s="31" t="str">
        <f t="shared" si="66"/>
        <v/>
      </c>
      <c r="AH585" s="134" t="str">
        <f t="shared" si="64"/>
        <v/>
      </c>
      <c r="AI585" s="5"/>
      <c r="AJ585" s="31"/>
    </row>
    <row r="586" spans="2:36" s="131" customFormat="1" ht="13">
      <c r="B586" s="31" t="str">
        <f t="shared" si="60"/>
        <v/>
      </c>
      <c r="C586" s="130" t="str">
        <f t="shared" si="61"/>
        <v/>
      </c>
      <c r="D586" s="149"/>
      <c r="E586" s="31">
        <v>566</v>
      </c>
      <c r="F586" s="31" t="str">
        <f t="shared" si="62"/>
        <v/>
      </c>
      <c r="G586" s="5"/>
      <c r="H586" s="5"/>
      <c r="I586" s="5"/>
      <c r="J586" s="5"/>
      <c r="K586" s="4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6"/>
      <c r="Y586" s="5"/>
      <c r="Z586" s="26"/>
      <c r="AA586" s="5"/>
      <c r="AB586" s="5"/>
      <c r="AC586" s="5"/>
      <c r="AD586" s="133" t="str">
        <f t="shared" si="65"/>
        <v/>
      </c>
      <c r="AE586" s="11" t="str">
        <f t="shared" si="63"/>
        <v/>
      </c>
      <c r="AF586" s="19" t="str">
        <f>UPPER(IF($W586="","",IF(COUNTIF($AF$20:$AF585,$W586)&lt;1,$W586,"")))</f>
        <v/>
      </c>
      <c r="AG586" s="31" t="str">
        <f t="shared" si="66"/>
        <v/>
      </c>
      <c r="AH586" s="134" t="str">
        <f t="shared" si="64"/>
        <v/>
      </c>
      <c r="AI586" s="5"/>
      <c r="AJ586" s="31"/>
    </row>
    <row r="587" spans="2:36" s="131" customFormat="1" ht="13">
      <c r="B587" s="31" t="str">
        <f t="shared" si="60"/>
        <v/>
      </c>
      <c r="C587" s="130" t="str">
        <f t="shared" si="61"/>
        <v/>
      </c>
      <c r="E587" s="31">
        <v>567</v>
      </c>
      <c r="F587" s="31" t="str">
        <f t="shared" si="62"/>
        <v/>
      </c>
      <c r="G587" s="5"/>
      <c r="H587" s="5"/>
      <c r="I587" s="5"/>
      <c r="J587" s="5"/>
      <c r="K587" s="4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6"/>
      <c r="Y587" s="5"/>
      <c r="Z587" s="26"/>
      <c r="AA587" s="5"/>
      <c r="AB587" s="5"/>
      <c r="AC587" s="5"/>
      <c r="AD587" s="133" t="str">
        <f t="shared" si="65"/>
        <v/>
      </c>
      <c r="AE587" s="11" t="str">
        <f t="shared" si="63"/>
        <v/>
      </c>
      <c r="AF587" s="19" t="str">
        <f>UPPER(IF($W587="","",IF(COUNTIF($AF$20:$AF586,$W587)&lt;1,$W587,"")))</f>
        <v/>
      </c>
      <c r="AG587" s="31" t="str">
        <f t="shared" si="66"/>
        <v/>
      </c>
      <c r="AH587" s="134" t="str">
        <f t="shared" si="64"/>
        <v/>
      </c>
      <c r="AI587" s="5"/>
      <c r="AJ587" s="31"/>
    </row>
    <row r="588" spans="2:36" s="131" customFormat="1" ht="13">
      <c r="B588" s="31" t="str">
        <f t="shared" si="60"/>
        <v/>
      </c>
      <c r="C588" s="130" t="str">
        <f t="shared" si="61"/>
        <v/>
      </c>
      <c r="D588" s="149"/>
      <c r="E588" s="31">
        <v>568</v>
      </c>
      <c r="F588" s="31" t="str">
        <f t="shared" si="62"/>
        <v/>
      </c>
      <c r="G588" s="5"/>
      <c r="H588" s="5"/>
      <c r="I588" s="5"/>
      <c r="J588" s="5"/>
      <c r="K588" s="4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6"/>
      <c r="Y588" s="5"/>
      <c r="Z588" s="26"/>
      <c r="AA588" s="5"/>
      <c r="AB588" s="5"/>
      <c r="AC588" s="5"/>
      <c r="AD588" s="133" t="str">
        <f t="shared" si="65"/>
        <v/>
      </c>
      <c r="AE588" s="11" t="str">
        <f t="shared" si="63"/>
        <v/>
      </c>
      <c r="AF588" s="19" t="str">
        <f>UPPER(IF($W588="","",IF(COUNTIF($AF$20:$AF587,$W588)&lt;1,$W588,"")))</f>
        <v/>
      </c>
      <c r="AG588" s="31" t="str">
        <f t="shared" si="66"/>
        <v/>
      </c>
      <c r="AH588" s="134" t="str">
        <f t="shared" si="64"/>
        <v/>
      </c>
      <c r="AI588" s="5"/>
      <c r="AJ588" s="31"/>
    </row>
    <row r="589" spans="2:36" s="131" customFormat="1" ht="13">
      <c r="B589" s="31" t="str">
        <f t="shared" si="60"/>
        <v/>
      </c>
      <c r="C589" s="130" t="str">
        <f t="shared" si="61"/>
        <v/>
      </c>
      <c r="E589" s="31">
        <v>569</v>
      </c>
      <c r="F589" s="31" t="str">
        <f t="shared" si="62"/>
        <v/>
      </c>
      <c r="G589" s="5"/>
      <c r="H589" s="5"/>
      <c r="I589" s="5"/>
      <c r="J589" s="5"/>
      <c r="K589" s="4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6"/>
      <c r="Y589" s="5"/>
      <c r="Z589" s="26"/>
      <c r="AA589" s="5"/>
      <c r="AB589" s="5"/>
      <c r="AC589" s="5"/>
      <c r="AD589" s="133" t="str">
        <f t="shared" si="65"/>
        <v/>
      </c>
      <c r="AE589" s="11" t="str">
        <f t="shared" si="63"/>
        <v/>
      </c>
      <c r="AF589" s="19" t="str">
        <f>UPPER(IF($W589="","",IF(COUNTIF($AF$20:$AF588,$W589)&lt;1,$W589,"")))</f>
        <v/>
      </c>
      <c r="AG589" s="31" t="str">
        <f t="shared" si="66"/>
        <v/>
      </c>
      <c r="AH589" s="134" t="str">
        <f t="shared" si="64"/>
        <v/>
      </c>
      <c r="AI589" s="5"/>
      <c r="AJ589" s="31"/>
    </row>
    <row r="590" spans="2:36" s="131" customFormat="1" ht="13">
      <c r="B590" s="31" t="str">
        <f t="shared" si="60"/>
        <v/>
      </c>
      <c r="C590" s="130" t="str">
        <f t="shared" si="61"/>
        <v/>
      </c>
      <c r="D590" s="149"/>
      <c r="E590" s="31">
        <v>570</v>
      </c>
      <c r="F590" s="31" t="str">
        <f t="shared" si="62"/>
        <v/>
      </c>
      <c r="G590" s="5"/>
      <c r="H590" s="5"/>
      <c r="I590" s="5"/>
      <c r="J590" s="5"/>
      <c r="K590" s="4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6"/>
      <c r="Y590" s="5"/>
      <c r="Z590" s="26"/>
      <c r="AA590" s="5"/>
      <c r="AB590" s="5"/>
      <c r="AC590" s="5"/>
      <c r="AD590" s="133" t="str">
        <f t="shared" si="65"/>
        <v/>
      </c>
      <c r="AE590" s="11" t="str">
        <f t="shared" si="63"/>
        <v/>
      </c>
      <c r="AF590" s="19" t="str">
        <f>UPPER(IF($W590="","",IF(COUNTIF($AF$20:$AF589,$W590)&lt;1,$W590,"")))</f>
        <v/>
      </c>
      <c r="AG590" s="31" t="str">
        <f t="shared" si="66"/>
        <v/>
      </c>
      <c r="AH590" s="134" t="str">
        <f t="shared" si="64"/>
        <v/>
      </c>
      <c r="AI590" s="5"/>
      <c r="AJ590" s="31"/>
    </row>
    <row r="591" spans="2:36" s="131" customFormat="1" ht="13">
      <c r="B591" s="31" t="str">
        <f t="shared" si="60"/>
        <v/>
      </c>
      <c r="C591" s="130" t="str">
        <f t="shared" si="61"/>
        <v/>
      </c>
      <c r="E591" s="31">
        <v>571</v>
      </c>
      <c r="F591" s="31" t="str">
        <f t="shared" si="62"/>
        <v/>
      </c>
      <c r="G591" s="5"/>
      <c r="H591" s="5"/>
      <c r="I591" s="5"/>
      <c r="J591" s="5"/>
      <c r="K591" s="4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6"/>
      <c r="Y591" s="5"/>
      <c r="Z591" s="26"/>
      <c r="AA591" s="5"/>
      <c r="AB591" s="5"/>
      <c r="AC591" s="5"/>
      <c r="AD591" s="133" t="str">
        <f t="shared" si="65"/>
        <v/>
      </c>
      <c r="AE591" s="11" t="str">
        <f t="shared" si="63"/>
        <v/>
      </c>
      <c r="AF591" s="19" t="str">
        <f>UPPER(IF($W591="","",IF(COUNTIF($AF$20:$AF590,$W591)&lt;1,$W591,"")))</f>
        <v/>
      </c>
      <c r="AG591" s="31" t="str">
        <f t="shared" si="66"/>
        <v/>
      </c>
      <c r="AH591" s="134" t="str">
        <f t="shared" si="64"/>
        <v/>
      </c>
      <c r="AI591" s="5"/>
      <c r="AJ591" s="31"/>
    </row>
    <row r="592" spans="2:36" s="131" customFormat="1" ht="13">
      <c r="B592" s="31" t="str">
        <f t="shared" si="60"/>
        <v/>
      </c>
      <c r="C592" s="130" t="str">
        <f t="shared" si="61"/>
        <v/>
      </c>
      <c r="D592" s="143"/>
      <c r="E592" s="31">
        <v>572</v>
      </c>
      <c r="F592" s="31" t="str">
        <f t="shared" si="62"/>
        <v/>
      </c>
      <c r="G592" s="5"/>
      <c r="H592" s="5"/>
      <c r="I592" s="5"/>
      <c r="J592" s="5"/>
      <c r="K592" s="4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6"/>
      <c r="Y592" s="5"/>
      <c r="Z592" s="26"/>
      <c r="AA592" s="5"/>
      <c r="AB592" s="5"/>
      <c r="AC592" s="5"/>
      <c r="AD592" s="133" t="str">
        <f t="shared" si="65"/>
        <v/>
      </c>
      <c r="AE592" s="11" t="str">
        <f t="shared" si="63"/>
        <v/>
      </c>
      <c r="AF592" s="19" t="str">
        <f>UPPER(IF($W592="","",IF(COUNTIF($AF$20:$AF591,$W592)&lt;1,$W592,"")))</f>
        <v/>
      </c>
      <c r="AG592" s="31" t="str">
        <f t="shared" si="66"/>
        <v/>
      </c>
      <c r="AH592" s="134" t="str">
        <f t="shared" si="64"/>
        <v/>
      </c>
      <c r="AI592" s="5"/>
      <c r="AJ592" s="31"/>
    </row>
    <row r="593" spans="2:36" s="131" customFormat="1" ht="13">
      <c r="B593" s="31" t="str">
        <f t="shared" si="60"/>
        <v/>
      </c>
      <c r="C593" s="130" t="str">
        <f t="shared" si="61"/>
        <v/>
      </c>
      <c r="D593" s="143"/>
      <c r="E593" s="31">
        <v>573</v>
      </c>
      <c r="F593" s="31" t="str">
        <f t="shared" si="62"/>
        <v/>
      </c>
      <c r="G593" s="5"/>
      <c r="H593" s="5"/>
      <c r="I593" s="5"/>
      <c r="J593" s="5"/>
      <c r="K593" s="4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6"/>
      <c r="Y593" s="5"/>
      <c r="Z593" s="26"/>
      <c r="AA593" s="5"/>
      <c r="AB593" s="5"/>
      <c r="AC593" s="5"/>
      <c r="AD593" s="133" t="str">
        <f t="shared" si="65"/>
        <v/>
      </c>
      <c r="AE593" s="11" t="str">
        <f t="shared" si="63"/>
        <v/>
      </c>
      <c r="AF593" s="19" t="str">
        <f>UPPER(IF($W593="","",IF(COUNTIF($AF$20:$AF592,$W593)&lt;1,$W593,"")))</f>
        <v/>
      </c>
      <c r="AG593" s="31" t="str">
        <f t="shared" si="66"/>
        <v/>
      </c>
      <c r="AH593" s="134" t="str">
        <f t="shared" si="64"/>
        <v/>
      </c>
      <c r="AI593" s="5"/>
      <c r="AJ593" s="31"/>
    </row>
    <row r="594" spans="2:36" s="131" customFormat="1" ht="13">
      <c r="B594" s="31" t="str">
        <f t="shared" si="60"/>
        <v/>
      </c>
      <c r="C594" s="130" t="str">
        <f t="shared" si="61"/>
        <v/>
      </c>
      <c r="D594" s="143"/>
      <c r="E594" s="31">
        <v>574</v>
      </c>
      <c r="F594" s="31" t="str">
        <f t="shared" si="62"/>
        <v/>
      </c>
      <c r="G594" s="5"/>
      <c r="H594" s="5"/>
      <c r="I594" s="5"/>
      <c r="J594" s="5"/>
      <c r="K594" s="4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6"/>
      <c r="Y594" s="5"/>
      <c r="Z594" s="26"/>
      <c r="AA594" s="5"/>
      <c r="AB594" s="5"/>
      <c r="AC594" s="5"/>
      <c r="AD594" s="133" t="str">
        <f t="shared" si="65"/>
        <v/>
      </c>
      <c r="AE594" s="11" t="str">
        <f t="shared" si="63"/>
        <v/>
      </c>
      <c r="AF594" s="19" t="str">
        <f>UPPER(IF($W594="","",IF(COUNTIF($AF$20:$AF593,$W594)&lt;1,$W594,"")))</f>
        <v/>
      </c>
      <c r="AG594" s="31" t="str">
        <f t="shared" si="66"/>
        <v/>
      </c>
      <c r="AH594" s="134" t="str">
        <f t="shared" si="64"/>
        <v/>
      </c>
      <c r="AI594" s="5"/>
      <c r="AJ594" s="31"/>
    </row>
    <row r="595" spans="2:36" s="131" customFormat="1" ht="13">
      <c r="B595" s="31" t="str">
        <f t="shared" si="60"/>
        <v/>
      </c>
      <c r="C595" s="130" t="str">
        <f t="shared" si="61"/>
        <v/>
      </c>
      <c r="D595" s="143"/>
      <c r="E595" s="31">
        <v>575</v>
      </c>
      <c r="F595" s="31" t="str">
        <f t="shared" si="62"/>
        <v/>
      </c>
      <c r="G595" s="5"/>
      <c r="H595" s="5"/>
      <c r="I595" s="5"/>
      <c r="J595" s="5"/>
      <c r="K595" s="4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6"/>
      <c r="Y595" s="5"/>
      <c r="Z595" s="26"/>
      <c r="AA595" s="5"/>
      <c r="AB595" s="5"/>
      <c r="AC595" s="5"/>
      <c r="AD595" s="133" t="str">
        <f t="shared" si="65"/>
        <v/>
      </c>
      <c r="AE595" s="11" t="str">
        <f t="shared" si="63"/>
        <v/>
      </c>
      <c r="AF595" s="19" t="str">
        <f>UPPER(IF($W595="","",IF(COUNTIF($AF$20:$AF594,$W595)&lt;1,$W595,"")))</f>
        <v/>
      </c>
      <c r="AG595" s="31" t="str">
        <f t="shared" si="66"/>
        <v/>
      </c>
      <c r="AH595" s="134" t="str">
        <f t="shared" si="64"/>
        <v/>
      </c>
      <c r="AI595" s="5"/>
      <c r="AJ595" s="31"/>
    </row>
    <row r="596" spans="2:36" s="131" customFormat="1" ht="13">
      <c r="B596" s="31" t="str">
        <f t="shared" si="60"/>
        <v/>
      </c>
      <c r="C596" s="130" t="str">
        <f t="shared" si="61"/>
        <v/>
      </c>
      <c r="D596" s="143"/>
      <c r="E596" s="31">
        <v>576</v>
      </c>
      <c r="F596" s="31" t="str">
        <f t="shared" si="62"/>
        <v/>
      </c>
      <c r="G596" s="5"/>
      <c r="H596" s="5"/>
      <c r="I596" s="5"/>
      <c r="J596" s="5"/>
      <c r="K596" s="4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6"/>
      <c r="Y596" s="5"/>
      <c r="Z596" s="26"/>
      <c r="AA596" s="5"/>
      <c r="AB596" s="5"/>
      <c r="AC596" s="5"/>
      <c r="AD596" s="133" t="str">
        <f t="shared" si="65"/>
        <v/>
      </c>
      <c r="AE596" s="11" t="str">
        <f t="shared" si="63"/>
        <v/>
      </c>
      <c r="AF596" s="19" t="str">
        <f>UPPER(IF($W596="","",IF(COUNTIF($AF$20:$AF595,$W596)&lt;1,$W596,"")))</f>
        <v/>
      </c>
      <c r="AG596" s="31" t="str">
        <f t="shared" si="66"/>
        <v/>
      </c>
      <c r="AH596" s="134" t="str">
        <f t="shared" si="64"/>
        <v/>
      </c>
      <c r="AI596" s="5"/>
      <c r="AJ596" s="31"/>
    </row>
    <row r="597" spans="2:36" s="131" customFormat="1" ht="13">
      <c r="B597" s="31" t="str">
        <f t="shared" ref="B597:B660" si="67">F597</f>
        <v/>
      </c>
      <c r="C597" s="130" t="str">
        <f t="shared" ref="C597:C660" si="68">IF(H597="","",IF(D597="","X",B597&amp;TEXT(D597,"000")))</f>
        <v/>
      </c>
      <c r="D597" s="143"/>
      <c r="E597" s="31">
        <v>577</v>
      </c>
      <c r="F597" s="31" t="str">
        <f t="shared" ref="F597:F660" si="69">IF($I597="M",VLOOKUP($J597,$E$4:$G$9,2,0),IF(I597="F",VLOOKUP($J597,$E$4:$G$9,3,0),IF($I597="","")))</f>
        <v/>
      </c>
      <c r="G597" s="5"/>
      <c r="H597" s="5"/>
      <c r="I597" s="5"/>
      <c r="J597" s="5"/>
      <c r="K597" s="4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6"/>
      <c r="Y597" s="5"/>
      <c r="Z597" s="26"/>
      <c r="AA597" s="5"/>
      <c r="AB597" s="5"/>
      <c r="AC597" s="5"/>
      <c r="AD597" s="133" t="str">
        <f t="shared" si="65"/>
        <v/>
      </c>
      <c r="AE597" s="11" t="str">
        <f t="shared" ref="AE597:AE660" si="70">IF(AF597="","",$AE$17)</f>
        <v/>
      </c>
      <c r="AF597" s="19" t="str">
        <f>UPPER(IF($W597="","",IF(COUNTIF($AF$20:$AF596,$W597)&lt;1,$W597,"")))</f>
        <v/>
      </c>
      <c r="AG597" s="31" t="str">
        <f t="shared" si="66"/>
        <v/>
      </c>
      <c r="AH597" s="134" t="str">
        <f t="shared" si="64"/>
        <v/>
      </c>
      <c r="AI597" s="5"/>
      <c r="AJ597" s="31"/>
    </row>
    <row r="598" spans="2:36" s="131" customFormat="1" ht="13">
      <c r="B598" s="31" t="str">
        <f t="shared" si="67"/>
        <v/>
      </c>
      <c r="C598" s="130" t="str">
        <f t="shared" si="68"/>
        <v/>
      </c>
      <c r="D598" s="143"/>
      <c r="E598" s="31">
        <v>578</v>
      </c>
      <c r="F598" s="31" t="str">
        <f t="shared" si="69"/>
        <v/>
      </c>
      <c r="G598" s="5"/>
      <c r="H598" s="5"/>
      <c r="I598" s="5"/>
      <c r="J598" s="5"/>
      <c r="K598" s="4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6"/>
      <c r="Y598" s="5"/>
      <c r="Z598" s="26"/>
      <c r="AA598" s="5"/>
      <c r="AB598" s="5"/>
      <c r="AC598" s="5"/>
      <c r="AD598" s="133" t="str">
        <f t="shared" si="65"/>
        <v/>
      </c>
      <c r="AE598" s="11" t="str">
        <f t="shared" si="70"/>
        <v/>
      </c>
      <c r="AF598" s="19" t="str">
        <f>UPPER(IF($W598="","",IF(COUNTIF($AF$20:$AF597,$W598)&lt;1,$W598,"")))</f>
        <v/>
      </c>
      <c r="AG598" s="31" t="str">
        <f t="shared" si="66"/>
        <v/>
      </c>
      <c r="AH598" s="134" t="str">
        <f t="shared" ref="AH598:AH661" si="71">IF(F598="","",IF(X598="",SUM(AD598:AE598)+AJ612,SUM(AD598:AE598)+AJ612+$X$20))</f>
        <v/>
      </c>
      <c r="AI598" s="5"/>
      <c r="AJ598" s="31"/>
    </row>
    <row r="599" spans="2:36" s="131" customFormat="1" ht="13">
      <c r="B599" s="31" t="str">
        <f t="shared" si="67"/>
        <v/>
      </c>
      <c r="C599" s="130" t="str">
        <f t="shared" si="68"/>
        <v/>
      </c>
      <c r="D599" s="143"/>
      <c r="E599" s="31">
        <v>579</v>
      </c>
      <c r="F599" s="31" t="str">
        <f t="shared" si="69"/>
        <v/>
      </c>
      <c r="G599" s="5"/>
      <c r="H599" s="5"/>
      <c r="I599" s="5"/>
      <c r="J599" s="5"/>
      <c r="K599" s="4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6"/>
      <c r="Y599" s="5"/>
      <c r="Z599" s="26"/>
      <c r="AA599" s="5"/>
      <c r="AB599" s="5"/>
      <c r="AC599" s="5"/>
      <c r="AD599" s="133" t="str">
        <f t="shared" si="65"/>
        <v/>
      </c>
      <c r="AE599" s="11" t="str">
        <f t="shared" si="70"/>
        <v/>
      </c>
      <c r="AF599" s="19" t="str">
        <f>UPPER(IF($W599="","",IF(COUNTIF($AF$20:$AF598,$W599)&lt;1,$W599,"")))</f>
        <v/>
      </c>
      <c r="AG599" s="31" t="str">
        <f t="shared" si="66"/>
        <v/>
      </c>
      <c r="AH599" s="134" t="str">
        <f t="shared" si="71"/>
        <v/>
      </c>
      <c r="AI599" s="5"/>
      <c r="AJ599" s="31"/>
    </row>
    <row r="600" spans="2:36" s="131" customFormat="1" ht="13">
      <c r="B600" s="31" t="str">
        <f t="shared" si="67"/>
        <v/>
      </c>
      <c r="C600" s="130" t="str">
        <f t="shared" si="68"/>
        <v/>
      </c>
      <c r="D600" s="143"/>
      <c r="E600" s="31">
        <v>580</v>
      </c>
      <c r="F600" s="31" t="str">
        <f t="shared" si="69"/>
        <v/>
      </c>
      <c r="G600" s="5"/>
      <c r="H600" s="5"/>
      <c r="I600" s="5"/>
      <c r="J600" s="5"/>
      <c r="K600" s="4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6"/>
      <c r="Y600" s="5"/>
      <c r="Z600" s="26"/>
      <c r="AA600" s="5"/>
      <c r="AB600" s="5"/>
      <c r="AC600" s="5"/>
      <c r="AD600" s="133" t="str">
        <f t="shared" si="65"/>
        <v/>
      </c>
      <c r="AE600" s="11" t="str">
        <f t="shared" si="70"/>
        <v/>
      </c>
      <c r="AF600" s="19" t="str">
        <f>UPPER(IF($W600="","",IF(COUNTIF($AF$20:$AF599,$W600)&lt;1,$W600,"")))</f>
        <v/>
      </c>
      <c r="AG600" s="31" t="str">
        <f t="shared" si="66"/>
        <v/>
      </c>
      <c r="AH600" s="134" t="str">
        <f t="shared" si="71"/>
        <v/>
      </c>
      <c r="AI600" s="5"/>
      <c r="AJ600" s="31"/>
    </row>
    <row r="601" spans="2:36" s="131" customFormat="1" ht="13">
      <c r="B601" s="31" t="str">
        <f t="shared" si="67"/>
        <v/>
      </c>
      <c r="C601" s="130" t="str">
        <f t="shared" si="68"/>
        <v/>
      </c>
      <c r="D601" s="143"/>
      <c r="E601" s="31">
        <v>581</v>
      </c>
      <c r="F601" s="31" t="str">
        <f t="shared" si="69"/>
        <v/>
      </c>
      <c r="G601" s="5"/>
      <c r="H601" s="5"/>
      <c r="I601" s="5"/>
      <c r="J601" s="5"/>
      <c r="K601" s="4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6"/>
      <c r="Y601" s="5"/>
      <c r="Z601" s="26"/>
      <c r="AA601" s="5"/>
      <c r="AB601" s="5"/>
      <c r="AC601" s="5"/>
      <c r="AD601" s="133" t="str">
        <f t="shared" si="65"/>
        <v/>
      </c>
      <c r="AE601" s="11" t="str">
        <f t="shared" si="70"/>
        <v/>
      </c>
      <c r="AF601" s="19" t="str">
        <f>UPPER(IF($W601="","",IF(COUNTIF($AF$20:$AF600,$W601)&lt;1,$W601,"")))</f>
        <v/>
      </c>
      <c r="AG601" s="31" t="str">
        <f t="shared" si="66"/>
        <v/>
      </c>
      <c r="AH601" s="134" t="str">
        <f t="shared" si="71"/>
        <v/>
      </c>
      <c r="AI601" s="5"/>
      <c r="AJ601" s="31"/>
    </row>
    <row r="602" spans="2:36" s="131" customFormat="1" ht="13">
      <c r="B602" s="31" t="str">
        <f t="shared" si="67"/>
        <v/>
      </c>
      <c r="C602" s="130" t="str">
        <f t="shared" si="68"/>
        <v/>
      </c>
      <c r="D602" s="143"/>
      <c r="E602" s="31">
        <v>582</v>
      </c>
      <c r="F602" s="31" t="str">
        <f t="shared" si="69"/>
        <v/>
      </c>
      <c r="G602" s="5"/>
      <c r="H602" s="5"/>
      <c r="I602" s="5"/>
      <c r="J602" s="5"/>
      <c r="K602" s="4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6"/>
      <c r="Y602" s="5"/>
      <c r="Z602" s="26"/>
      <c r="AA602" s="5"/>
      <c r="AB602" s="5"/>
      <c r="AC602" s="5"/>
      <c r="AD602" s="133" t="str">
        <f t="shared" si="65"/>
        <v/>
      </c>
      <c r="AE602" s="11" t="str">
        <f t="shared" si="70"/>
        <v/>
      </c>
      <c r="AF602" s="19" t="str">
        <f>UPPER(IF($W602="","",IF(COUNTIF($AF$20:$AF601,$W602)&lt;1,$W602,"")))</f>
        <v/>
      </c>
      <c r="AG602" s="31" t="str">
        <f t="shared" si="66"/>
        <v/>
      </c>
      <c r="AH602" s="134" t="str">
        <f t="shared" si="71"/>
        <v/>
      </c>
      <c r="AI602" s="5"/>
      <c r="AJ602" s="31"/>
    </row>
    <row r="603" spans="2:36" s="131" customFormat="1" ht="13">
      <c r="B603" s="31" t="str">
        <f t="shared" si="67"/>
        <v/>
      </c>
      <c r="C603" s="130" t="str">
        <f t="shared" si="68"/>
        <v/>
      </c>
      <c r="D603" s="143"/>
      <c r="E603" s="31">
        <v>583</v>
      </c>
      <c r="F603" s="31" t="str">
        <f t="shared" si="69"/>
        <v/>
      </c>
      <c r="G603" s="5"/>
      <c r="H603" s="5"/>
      <c r="I603" s="5"/>
      <c r="J603" s="5"/>
      <c r="K603" s="4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6"/>
      <c r="Y603" s="5"/>
      <c r="Z603" s="26"/>
      <c r="AA603" s="5"/>
      <c r="AB603" s="5"/>
      <c r="AC603" s="5"/>
      <c r="AD603" s="133" t="str">
        <f t="shared" si="65"/>
        <v/>
      </c>
      <c r="AE603" s="11" t="str">
        <f t="shared" si="70"/>
        <v/>
      </c>
      <c r="AF603" s="19" t="str">
        <f>UPPER(IF($W603="","",IF(COUNTIF($AF$20:$AF602,$W603)&lt;1,$W603,"")))</f>
        <v/>
      </c>
      <c r="AG603" s="31" t="str">
        <f t="shared" si="66"/>
        <v/>
      </c>
      <c r="AH603" s="134" t="str">
        <f t="shared" si="71"/>
        <v/>
      </c>
      <c r="AI603" s="5"/>
      <c r="AJ603" s="31"/>
    </row>
    <row r="604" spans="2:36" s="131" customFormat="1" ht="13">
      <c r="B604" s="31" t="str">
        <f t="shared" si="67"/>
        <v/>
      </c>
      <c r="C604" s="130" t="str">
        <f t="shared" si="68"/>
        <v/>
      </c>
      <c r="D604" s="143"/>
      <c r="E604" s="31">
        <v>584</v>
      </c>
      <c r="F604" s="31" t="str">
        <f t="shared" si="69"/>
        <v/>
      </c>
      <c r="G604" s="5"/>
      <c r="H604" s="5"/>
      <c r="I604" s="5"/>
      <c r="J604" s="5"/>
      <c r="K604" s="4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6"/>
      <c r="Y604" s="5"/>
      <c r="Z604" s="26"/>
      <c r="AA604" s="5"/>
      <c r="AB604" s="5"/>
      <c r="AC604" s="5"/>
      <c r="AD604" s="133" t="str">
        <f t="shared" si="65"/>
        <v/>
      </c>
      <c r="AE604" s="11" t="str">
        <f t="shared" si="70"/>
        <v/>
      </c>
      <c r="AF604" s="19" t="str">
        <f>UPPER(IF($W604="","",IF(COUNTIF($AF$20:$AF603,$W604)&lt;1,$W604,"")))</f>
        <v/>
      </c>
      <c r="AG604" s="31" t="str">
        <f t="shared" si="66"/>
        <v/>
      </c>
      <c r="AH604" s="134" t="str">
        <f t="shared" si="71"/>
        <v/>
      </c>
      <c r="AI604" s="5"/>
      <c r="AJ604" s="31"/>
    </row>
    <row r="605" spans="2:36" s="131" customFormat="1" ht="13">
      <c r="B605" s="31" t="str">
        <f t="shared" si="67"/>
        <v/>
      </c>
      <c r="C605" s="130" t="str">
        <f t="shared" si="68"/>
        <v/>
      </c>
      <c r="D605" s="143"/>
      <c r="E605" s="31">
        <v>585</v>
      </c>
      <c r="F605" s="31" t="str">
        <f t="shared" si="69"/>
        <v/>
      </c>
      <c r="G605" s="5"/>
      <c r="H605" s="5"/>
      <c r="I605" s="5"/>
      <c r="J605" s="5"/>
      <c r="K605" s="4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6"/>
      <c r="Y605" s="5"/>
      <c r="Z605" s="26"/>
      <c r="AA605" s="5"/>
      <c r="AB605" s="5"/>
      <c r="AC605" s="5"/>
      <c r="AD605" s="133" t="str">
        <f t="shared" si="65"/>
        <v/>
      </c>
      <c r="AE605" s="11" t="str">
        <f t="shared" si="70"/>
        <v/>
      </c>
      <c r="AF605" s="19" t="str">
        <f>UPPER(IF($W605="","",IF(COUNTIF($AF$20:$AF604,$W605)&lt;1,$W605,"")))</f>
        <v/>
      </c>
      <c r="AG605" s="31" t="str">
        <f t="shared" si="66"/>
        <v/>
      </c>
      <c r="AH605" s="134" t="str">
        <f t="shared" si="71"/>
        <v/>
      </c>
      <c r="AI605" s="5"/>
      <c r="AJ605" s="31"/>
    </row>
    <row r="606" spans="2:36" s="131" customFormat="1" ht="13">
      <c r="B606" s="31" t="str">
        <f t="shared" si="67"/>
        <v/>
      </c>
      <c r="C606" s="130" t="str">
        <f t="shared" si="68"/>
        <v/>
      </c>
      <c r="D606" s="143"/>
      <c r="E606" s="31">
        <v>586</v>
      </c>
      <c r="F606" s="31" t="str">
        <f t="shared" si="69"/>
        <v/>
      </c>
      <c r="G606" s="5"/>
      <c r="H606" s="5"/>
      <c r="I606" s="5"/>
      <c r="J606" s="5"/>
      <c r="K606" s="4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6"/>
      <c r="Y606" s="5"/>
      <c r="Z606" s="26"/>
      <c r="AA606" s="5"/>
      <c r="AB606" s="5"/>
      <c r="AC606" s="5"/>
      <c r="AD606" s="133" t="str">
        <f t="shared" si="65"/>
        <v/>
      </c>
      <c r="AE606" s="11" t="str">
        <f t="shared" si="70"/>
        <v/>
      </c>
      <c r="AF606" s="19" t="str">
        <f>UPPER(IF($W606="","",IF(COUNTIF($AF$20:$AF605,$W606)&lt;1,$W606,"")))</f>
        <v/>
      </c>
      <c r="AG606" s="31" t="str">
        <f t="shared" si="66"/>
        <v/>
      </c>
      <c r="AH606" s="134" t="str">
        <f t="shared" si="71"/>
        <v/>
      </c>
      <c r="AI606" s="5"/>
      <c r="AJ606" s="31"/>
    </row>
    <row r="607" spans="2:36" s="131" customFormat="1" ht="13">
      <c r="B607" s="31" t="str">
        <f t="shared" si="67"/>
        <v/>
      </c>
      <c r="C607" s="130" t="str">
        <f t="shared" si="68"/>
        <v/>
      </c>
      <c r="D607" s="143"/>
      <c r="E607" s="31">
        <v>587</v>
      </c>
      <c r="F607" s="31" t="str">
        <f t="shared" si="69"/>
        <v/>
      </c>
      <c r="G607" s="5"/>
      <c r="H607" s="5"/>
      <c r="I607" s="5"/>
      <c r="J607" s="5"/>
      <c r="K607" s="4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6"/>
      <c r="Y607" s="5"/>
      <c r="Z607" s="26"/>
      <c r="AA607" s="5"/>
      <c r="AB607" s="5"/>
      <c r="AC607" s="5"/>
      <c r="AD607" s="133" t="str">
        <f t="shared" si="65"/>
        <v/>
      </c>
      <c r="AE607" s="11" t="str">
        <f t="shared" si="70"/>
        <v/>
      </c>
      <c r="AF607" s="19" t="str">
        <f>UPPER(IF($W607="","",IF(COUNTIF($AF$20:$AF606,$W607)&lt;1,$W607,"")))</f>
        <v/>
      </c>
      <c r="AG607" s="31" t="str">
        <f t="shared" si="66"/>
        <v/>
      </c>
      <c r="AH607" s="134" t="str">
        <f t="shared" si="71"/>
        <v/>
      </c>
      <c r="AI607" s="5"/>
      <c r="AJ607" s="31"/>
    </row>
    <row r="608" spans="2:36" s="131" customFormat="1" ht="13">
      <c r="B608" s="31" t="str">
        <f t="shared" si="67"/>
        <v/>
      </c>
      <c r="C608" s="130" t="str">
        <f t="shared" si="68"/>
        <v/>
      </c>
      <c r="D608" s="143"/>
      <c r="E608" s="31">
        <v>588</v>
      </c>
      <c r="F608" s="31" t="str">
        <f t="shared" si="69"/>
        <v/>
      </c>
      <c r="G608" s="5"/>
      <c r="H608" s="5"/>
      <c r="I608" s="5"/>
      <c r="J608" s="5"/>
      <c r="K608" s="4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6"/>
      <c r="Y608" s="5"/>
      <c r="Z608" s="26"/>
      <c r="AA608" s="5"/>
      <c r="AB608" s="5"/>
      <c r="AC608" s="5"/>
      <c r="AD608" s="133" t="str">
        <f t="shared" si="65"/>
        <v/>
      </c>
      <c r="AE608" s="11" t="str">
        <f t="shared" si="70"/>
        <v/>
      </c>
      <c r="AF608" s="19" t="str">
        <f>UPPER(IF($W608="","",IF(COUNTIF($AF$20:$AF607,$W608)&lt;1,$W608,"")))</f>
        <v/>
      </c>
      <c r="AG608" s="31" t="str">
        <f t="shared" si="66"/>
        <v/>
      </c>
      <c r="AH608" s="134" t="str">
        <f t="shared" si="71"/>
        <v/>
      </c>
      <c r="AI608" s="5"/>
      <c r="AJ608" s="31"/>
    </row>
    <row r="609" spans="2:36" s="131" customFormat="1" ht="13">
      <c r="B609" s="31" t="str">
        <f t="shared" si="67"/>
        <v/>
      </c>
      <c r="C609" s="130" t="str">
        <f t="shared" si="68"/>
        <v/>
      </c>
      <c r="D609" s="143"/>
      <c r="E609" s="31">
        <v>589</v>
      </c>
      <c r="F609" s="31" t="str">
        <f t="shared" si="69"/>
        <v/>
      </c>
      <c r="G609" s="5"/>
      <c r="H609" s="5"/>
      <c r="I609" s="5"/>
      <c r="J609" s="5"/>
      <c r="K609" s="4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6"/>
      <c r="Y609" s="5"/>
      <c r="Z609" s="26"/>
      <c r="AA609" s="5"/>
      <c r="AB609" s="5"/>
      <c r="AC609" s="5"/>
      <c r="AD609" s="133" t="str">
        <f t="shared" si="65"/>
        <v/>
      </c>
      <c r="AE609" s="11" t="str">
        <f t="shared" si="70"/>
        <v/>
      </c>
      <c r="AF609" s="19" t="str">
        <f>UPPER(IF($W609="","",IF(COUNTIF($AF$20:$AF608,$W609)&lt;1,$W609,"")))</f>
        <v/>
      </c>
      <c r="AG609" s="31" t="str">
        <f t="shared" si="66"/>
        <v/>
      </c>
      <c r="AH609" s="134" t="str">
        <f t="shared" si="71"/>
        <v/>
      </c>
      <c r="AI609" s="5"/>
      <c r="AJ609" s="31"/>
    </row>
    <row r="610" spans="2:36" s="131" customFormat="1" ht="13">
      <c r="B610" s="31" t="str">
        <f t="shared" si="67"/>
        <v/>
      </c>
      <c r="C610" s="130" t="str">
        <f t="shared" si="68"/>
        <v/>
      </c>
      <c r="D610" s="143"/>
      <c r="E610" s="31">
        <v>590</v>
      </c>
      <c r="F610" s="31" t="str">
        <f t="shared" si="69"/>
        <v/>
      </c>
      <c r="G610" s="5"/>
      <c r="H610" s="5"/>
      <c r="I610" s="5"/>
      <c r="J610" s="5"/>
      <c r="K610" s="4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6"/>
      <c r="Y610" s="5"/>
      <c r="Z610" s="26"/>
      <c r="AA610" s="5"/>
      <c r="AB610" s="5"/>
      <c r="AC610" s="5"/>
      <c r="AD610" s="133" t="str">
        <f t="shared" si="65"/>
        <v/>
      </c>
      <c r="AE610" s="11" t="str">
        <f t="shared" si="70"/>
        <v/>
      </c>
      <c r="AF610" s="19" t="str">
        <f>UPPER(IF($W610="","",IF(COUNTIF($AF$20:$AF609,$W610)&lt;1,$W610,"")))</f>
        <v/>
      </c>
      <c r="AG610" s="31" t="str">
        <f t="shared" si="66"/>
        <v/>
      </c>
      <c r="AH610" s="134" t="str">
        <f t="shared" si="71"/>
        <v/>
      </c>
      <c r="AI610" s="5"/>
      <c r="AJ610" s="31"/>
    </row>
    <row r="611" spans="2:36" s="131" customFormat="1" ht="13">
      <c r="B611" s="31" t="str">
        <f t="shared" si="67"/>
        <v/>
      </c>
      <c r="C611" s="130" t="str">
        <f t="shared" si="68"/>
        <v/>
      </c>
      <c r="D611" s="143"/>
      <c r="E611" s="31">
        <v>591</v>
      </c>
      <c r="F611" s="31" t="str">
        <f t="shared" si="69"/>
        <v/>
      </c>
      <c r="G611" s="5"/>
      <c r="H611" s="5"/>
      <c r="I611" s="5"/>
      <c r="J611" s="5"/>
      <c r="K611" s="4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6"/>
      <c r="Y611" s="5"/>
      <c r="Z611" s="26"/>
      <c r="AA611" s="5"/>
      <c r="AB611" s="5"/>
      <c r="AC611" s="5"/>
      <c r="AD611" s="133" t="str">
        <f t="shared" si="65"/>
        <v/>
      </c>
      <c r="AE611" s="11" t="str">
        <f t="shared" si="70"/>
        <v/>
      </c>
      <c r="AF611" s="19" t="str">
        <f>UPPER(IF($W611="","",IF(COUNTIF($AF$20:$AF610,$W611)&lt;1,$W611,"")))</f>
        <v/>
      </c>
      <c r="AG611" s="31" t="str">
        <f t="shared" si="66"/>
        <v/>
      </c>
      <c r="AH611" s="134" t="str">
        <f t="shared" si="71"/>
        <v/>
      </c>
      <c r="AI611" s="5"/>
      <c r="AJ611" s="31"/>
    </row>
    <row r="612" spans="2:36" s="131" customFormat="1" ht="13">
      <c r="B612" s="31" t="str">
        <f t="shared" si="67"/>
        <v/>
      </c>
      <c r="C612" s="130" t="str">
        <f t="shared" si="68"/>
        <v/>
      </c>
      <c r="D612" s="143"/>
      <c r="E612" s="31">
        <v>592</v>
      </c>
      <c r="F612" s="31" t="str">
        <f t="shared" si="69"/>
        <v/>
      </c>
      <c r="G612" s="5"/>
      <c r="H612" s="5"/>
      <c r="I612" s="5"/>
      <c r="J612" s="5"/>
      <c r="K612" s="4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6"/>
      <c r="Y612" s="5"/>
      <c r="Z612" s="26"/>
      <c r="AA612" s="5"/>
      <c r="AB612" s="5"/>
      <c r="AC612" s="5"/>
      <c r="AD612" s="133" t="str">
        <f t="shared" si="65"/>
        <v/>
      </c>
      <c r="AE612" s="11" t="str">
        <f t="shared" si="70"/>
        <v/>
      </c>
      <c r="AF612" s="19" t="str">
        <f>UPPER(IF($W612="","",IF(COUNTIF($AF$20:$AF611,$W612)&lt;1,$W612,"")))</f>
        <v/>
      </c>
      <c r="AG612" s="31" t="str">
        <f t="shared" si="66"/>
        <v/>
      </c>
      <c r="AH612" s="134" t="str">
        <f t="shared" si="71"/>
        <v/>
      </c>
      <c r="AI612" s="5"/>
      <c r="AJ612" s="31"/>
    </row>
    <row r="613" spans="2:36" s="131" customFormat="1" ht="13">
      <c r="B613" s="31" t="str">
        <f t="shared" si="67"/>
        <v/>
      </c>
      <c r="C613" s="130" t="str">
        <f t="shared" si="68"/>
        <v/>
      </c>
      <c r="D613" s="143"/>
      <c r="E613" s="31">
        <v>593</v>
      </c>
      <c r="F613" s="31" t="str">
        <f t="shared" si="69"/>
        <v/>
      </c>
      <c r="G613" s="5"/>
      <c r="H613" s="5"/>
      <c r="I613" s="5"/>
      <c r="J613" s="5"/>
      <c r="K613" s="4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6"/>
      <c r="Y613" s="5"/>
      <c r="Z613" s="26"/>
      <c r="AA613" s="5"/>
      <c r="AB613" s="5"/>
      <c r="AC613" s="5"/>
      <c r="AD613" s="133" t="str">
        <f t="shared" si="65"/>
        <v/>
      </c>
      <c r="AE613" s="11" t="str">
        <f t="shared" si="70"/>
        <v/>
      </c>
      <c r="AF613" s="19" t="str">
        <f>UPPER(IF($W613="","",IF(COUNTIF($AF$20:$AF612,$W613)&lt;1,$W613,"")))</f>
        <v/>
      </c>
      <c r="AG613" s="31" t="str">
        <f t="shared" si="66"/>
        <v/>
      </c>
      <c r="AH613" s="134" t="str">
        <f t="shared" si="71"/>
        <v/>
      </c>
      <c r="AI613" s="5"/>
      <c r="AJ613" s="31"/>
    </row>
    <row r="614" spans="2:36" s="131" customFormat="1" ht="13">
      <c r="B614" s="31" t="str">
        <f t="shared" si="67"/>
        <v/>
      </c>
      <c r="C614" s="130" t="str">
        <f t="shared" si="68"/>
        <v/>
      </c>
      <c r="D614" s="143"/>
      <c r="E614" s="31">
        <v>594</v>
      </c>
      <c r="F614" s="31" t="str">
        <f t="shared" si="69"/>
        <v/>
      </c>
      <c r="G614" s="5"/>
      <c r="H614" s="5"/>
      <c r="I614" s="5"/>
      <c r="J614" s="5"/>
      <c r="K614" s="4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6"/>
      <c r="Y614" s="5"/>
      <c r="Z614" s="26"/>
      <c r="AA614" s="5"/>
      <c r="AB614" s="5"/>
      <c r="AC614" s="5"/>
      <c r="AD614" s="133" t="str">
        <f t="shared" si="65"/>
        <v/>
      </c>
      <c r="AE614" s="11" t="str">
        <f t="shared" si="70"/>
        <v/>
      </c>
      <c r="AF614" s="19" t="str">
        <f>UPPER(IF($W614="","",IF(COUNTIF($AF$20:$AF613,$W614)&lt;1,$W614,"")))</f>
        <v/>
      </c>
      <c r="AG614" s="31" t="str">
        <f t="shared" si="66"/>
        <v/>
      </c>
      <c r="AH614" s="134" t="str">
        <f t="shared" si="71"/>
        <v/>
      </c>
      <c r="AI614" s="5"/>
      <c r="AJ614" s="31"/>
    </row>
    <row r="615" spans="2:36" s="131" customFormat="1" ht="13">
      <c r="B615" s="31" t="str">
        <f t="shared" si="67"/>
        <v/>
      </c>
      <c r="C615" s="130" t="str">
        <f t="shared" si="68"/>
        <v/>
      </c>
      <c r="D615" s="143"/>
      <c r="E615" s="31">
        <v>595</v>
      </c>
      <c r="F615" s="31" t="str">
        <f t="shared" si="69"/>
        <v/>
      </c>
      <c r="G615" s="5"/>
      <c r="H615" s="5"/>
      <c r="I615" s="5"/>
      <c r="J615" s="5"/>
      <c r="K615" s="4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6"/>
      <c r="Y615" s="5"/>
      <c r="Z615" s="26"/>
      <c r="AA615" s="5"/>
      <c r="AB615" s="5"/>
      <c r="AC615" s="5"/>
      <c r="AD615" s="133" t="str">
        <f t="shared" si="65"/>
        <v/>
      </c>
      <c r="AE615" s="11" t="str">
        <f t="shared" si="70"/>
        <v/>
      </c>
      <c r="AF615" s="19" t="str">
        <f>UPPER(IF($W615="","",IF(COUNTIF($AF$20:$AF614,$W615)&lt;1,$W615,"")))</f>
        <v/>
      </c>
      <c r="AG615" s="31" t="str">
        <f t="shared" si="66"/>
        <v/>
      </c>
      <c r="AH615" s="134" t="str">
        <f t="shared" si="71"/>
        <v/>
      </c>
      <c r="AI615" s="5"/>
      <c r="AJ615" s="31"/>
    </row>
    <row r="616" spans="2:36" s="131" customFormat="1" ht="13">
      <c r="B616" s="31" t="str">
        <f t="shared" si="67"/>
        <v/>
      </c>
      <c r="C616" s="130" t="str">
        <f t="shared" si="68"/>
        <v/>
      </c>
      <c r="D616" s="143"/>
      <c r="E616" s="31">
        <v>596</v>
      </c>
      <c r="F616" s="31" t="str">
        <f t="shared" si="69"/>
        <v/>
      </c>
      <c r="G616" s="5"/>
      <c r="H616" s="5"/>
      <c r="I616" s="5"/>
      <c r="J616" s="5"/>
      <c r="K616" s="4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6"/>
      <c r="Y616" s="5"/>
      <c r="Z616" s="26"/>
      <c r="AA616" s="5"/>
      <c r="AB616" s="5"/>
      <c r="AC616" s="5"/>
      <c r="AD616" s="133" t="str">
        <f t="shared" si="65"/>
        <v/>
      </c>
      <c r="AE616" s="11" t="str">
        <f t="shared" si="70"/>
        <v/>
      </c>
      <c r="AF616" s="19" t="str">
        <f>UPPER(IF($W616="","",IF(COUNTIF($AF$20:$AF615,$W616)&lt;1,$W616,"")))</f>
        <v/>
      </c>
      <c r="AG616" s="31" t="str">
        <f t="shared" si="66"/>
        <v/>
      </c>
      <c r="AH616" s="134" t="str">
        <f t="shared" si="71"/>
        <v/>
      </c>
      <c r="AI616" s="5"/>
      <c r="AJ616" s="31"/>
    </row>
    <row r="617" spans="2:36" s="131" customFormat="1" ht="13">
      <c r="B617" s="31" t="str">
        <f t="shared" si="67"/>
        <v/>
      </c>
      <c r="C617" s="130" t="str">
        <f t="shared" si="68"/>
        <v/>
      </c>
      <c r="D617" s="143"/>
      <c r="E617" s="31">
        <v>597</v>
      </c>
      <c r="F617" s="31" t="str">
        <f t="shared" si="69"/>
        <v/>
      </c>
      <c r="G617" s="5"/>
      <c r="H617" s="5"/>
      <c r="I617" s="5"/>
      <c r="J617" s="5"/>
      <c r="K617" s="4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6"/>
      <c r="Y617" s="5"/>
      <c r="Z617" s="26"/>
      <c r="AA617" s="5"/>
      <c r="AB617" s="5"/>
      <c r="AC617" s="5"/>
      <c r="AD617" s="133" t="str">
        <f t="shared" si="65"/>
        <v/>
      </c>
      <c r="AE617" s="11" t="str">
        <f t="shared" si="70"/>
        <v/>
      </c>
      <c r="AF617" s="19" t="str">
        <f>UPPER(IF($W617="","",IF(COUNTIF($AF$20:$AF616,$W617)&lt;1,$W617,"")))</f>
        <v/>
      </c>
      <c r="AG617" s="31" t="str">
        <f t="shared" si="66"/>
        <v/>
      </c>
      <c r="AH617" s="134" t="str">
        <f t="shared" si="71"/>
        <v/>
      </c>
      <c r="AI617" s="5"/>
      <c r="AJ617" s="31"/>
    </row>
    <row r="618" spans="2:36" s="131" customFormat="1" ht="13">
      <c r="B618" s="31" t="str">
        <f t="shared" si="67"/>
        <v/>
      </c>
      <c r="C618" s="130" t="str">
        <f t="shared" si="68"/>
        <v/>
      </c>
      <c r="D618" s="143"/>
      <c r="E618" s="31">
        <v>598</v>
      </c>
      <c r="F618" s="31" t="str">
        <f t="shared" si="69"/>
        <v/>
      </c>
      <c r="G618" s="5"/>
      <c r="H618" s="5"/>
      <c r="I618" s="5"/>
      <c r="J618" s="5"/>
      <c r="K618" s="4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6"/>
      <c r="Y618" s="5"/>
      <c r="Z618" s="26"/>
      <c r="AA618" s="5"/>
      <c r="AB618" s="5"/>
      <c r="AC618" s="5"/>
      <c r="AD618" s="133" t="str">
        <f t="shared" si="65"/>
        <v/>
      </c>
      <c r="AE618" s="11" t="str">
        <f t="shared" si="70"/>
        <v/>
      </c>
      <c r="AF618" s="19" t="str">
        <f>UPPER(IF($W618="","",IF(COUNTIF($AF$20:$AF617,$W618)&lt;1,$W618,"")))</f>
        <v/>
      </c>
      <c r="AG618" s="31" t="str">
        <f t="shared" si="66"/>
        <v/>
      </c>
      <c r="AH618" s="134" t="str">
        <f t="shared" si="71"/>
        <v/>
      </c>
      <c r="AI618" s="5"/>
      <c r="AJ618" s="31"/>
    </row>
    <row r="619" spans="2:36" s="131" customFormat="1" ht="13">
      <c r="B619" s="31" t="str">
        <f t="shared" si="67"/>
        <v/>
      </c>
      <c r="C619" s="130" t="str">
        <f t="shared" si="68"/>
        <v/>
      </c>
      <c r="D619" s="143"/>
      <c r="E619" s="31">
        <v>599</v>
      </c>
      <c r="F619" s="31" t="str">
        <f t="shared" si="69"/>
        <v/>
      </c>
      <c r="G619" s="5"/>
      <c r="H619" s="5"/>
      <c r="I619" s="5"/>
      <c r="J619" s="5"/>
      <c r="K619" s="4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6"/>
      <c r="Y619" s="5"/>
      <c r="Z619" s="26"/>
      <c r="AA619" s="5"/>
      <c r="AB619" s="5"/>
      <c r="AC619" s="5"/>
      <c r="AD619" s="133" t="str">
        <f t="shared" si="65"/>
        <v/>
      </c>
      <c r="AE619" s="11" t="str">
        <f t="shared" si="70"/>
        <v/>
      </c>
      <c r="AF619" s="19" t="str">
        <f>UPPER(IF($W619="","",IF(COUNTIF($AF$20:$AF618,$W619)&lt;1,$W619,"")))</f>
        <v/>
      </c>
      <c r="AG619" s="31" t="str">
        <f t="shared" si="66"/>
        <v/>
      </c>
      <c r="AH619" s="134" t="str">
        <f t="shared" si="71"/>
        <v/>
      </c>
      <c r="AI619" s="5"/>
      <c r="AJ619" s="31"/>
    </row>
    <row r="620" spans="2:36" s="131" customFormat="1" ht="13">
      <c r="B620" s="31" t="str">
        <f t="shared" si="67"/>
        <v/>
      </c>
      <c r="C620" s="130" t="str">
        <f t="shared" si="68"/>
        <v/>
      </c>
      <c r="D620" s="143"/>
      <c r="E620" s="31">
        <v>600</v>
      </c>
      <c r="F620" s="31" t="str">
        <f t="shared" si="69"/>
        <v/>
      </c>
      <c r="G620" s="5"/>
      <c r="H620" s="5"/>
      <c r="I620" s="5"/>
      <c r="J620" s="5"/>
      <c r="K620" s="4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6"/>
      <c r="Y620" s="5"/>
      <c r="Z620" s="26"/>
      <c r="AA620" s="5"/>
      <c r="AB620" s="5"/>
      <c r="AC620" s="5"/>
      <c r="AD620" s="133" t="str">
        <f t="shared" si="65"/>
        <v/>
      </c>
      <c r="AE620" s="11" t="str">
        <f t="shared" si="70"/>
        <v/>
      </c>
      <c r="AF620" s="19" t="str">
        <f>UPPER(IF($W620="","",IF(COUNTIF($AF$20:$AF619,$W620)&lt;1,$W620,"")))</f>
        <v/>
      </c>
      <c r="AG620" s="31" t="str">
        <f t="shared" si="66"/>
        <v/>
      </c>
      <c r="AH620" s="134" t="str">
        <f t="shared" si="71"/>
        <v/>
      </c>
      <c r="AI620" s="5"/>
      <c r="AJ620" s="31"/>
    </row>
    <row r="621" spans="2:36" s="131" customFormat="1" ht="13">
      <c r="B621" s="31" t="str">
        <f t="shared" si="67"/>
        <v/>
      </c>
      <c r="C621" s="130" t="str">
        <f t="shared" si="68"/>
        <v/>
      </c>
      <c r="D621" s="143"/>
      <c r="E621" s="31">
        <v>601</v>
      </c>
      <c r="F621" s="31" t="str">
        <f t="shared" si="69"/>
        <v/>
      </c>
      <c r="G621" s="5"/>
      <c r="H621" s="5"/>
      <c r="I621" s="5"/>
      <c r="J621" s="5"/>
      <c r="K621" s="4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6"/>
      <c r="Y621" s="5"/>
      <c r="Z621" s="26"/>
      <c r="AA621" s="5"/>
      <c r="AB621" s="5"/>
      <c r="AC621" s="5"/>
      <c r="AD621" s="133" t="str">
        <f t="shared" si="65"/>
        <v/>
      </c>
      <c r="AE621" s="11" t="str">
        <f t="shared" si="70"/>
        <v/>
      </c>
      <c r="AF621" s="19" t="str">
        <f>UPPER(IF($W621="","",IF(COUNTIF($AF$20:$AF620,$W621)&lt;1,$W621,"")))</f>
        <v/>
      </c>
      <c r="AG621" s="31" t="str">
        <f t="shared" si="66"/>
        <v/>
      </c>
      <c r="AH621" s="134" t="str">
        <f t="shared" si="71"/>
        <v/>
      </c>
      <c r="AI621" s="5"/>
      <c r="AJ621" s="31"/>
    </row>
    <row r="622" spans="2:36" s="131" customFormat="1" ht="13">
      <c r="B622" s="31" t="str">
        <f t="shared" si="67"/>
        <v/>
      </c>
      <c r="C622" s="130" t="str">
        <f t="shared" si="68"/>
        <v/>
      </c>
      <c r="D622" s="143"/>
      <c r="E622" s="31">
        <v>602</v>
      </c>
      <c r="F622" s="31" t="str">
        <f t="shared" si="69"/>
        <v/>
      </c>
      <c r="G622" s="5"/>
      <c r="H622" s="5"/>
      <c r="I622" s="5"/>
      <c r="J622" s="5"/>
      <c r="K622" s="4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6"/>
      <c r="Y622" s="5"/>
      <c r="Z622" s="26"/>
      <c r="AA622" s="5"/>
      <c r="AB622" s="5"/>
      <c r="AC622" s="5"/>
      <c r="AD622" s="133" t="str">
        <f t="shared" si="65"/>
        <v/>
      </c>
      <c r="AE622" s="11" t="str">
        <f t="shared" si="70"/>
        <v/>
      </c>
      <c r="AF622" s="19" t="str">
        <f>UPPER(IF($W622="","",IF(COUNTIF($AF$20:$AF621,$W622)&lt;1,$W622,"")))</f>
        <v/>
      </c>
      <c r="AG622" s="31" t="str">
        <f t="shared" si="66"/>
        <v/>
      </c>
      <c r="AH622" s="134" t="str">
        <f t="shared" si="71"/>
        <v/>
      </c>
      <c r="AI622" s="5"/>
      <c r="AJ622" s="31"/>
    </row>
    <row r="623" spans="2:36" s="131" customFormat="1" ht="13">
      <c r="B623" s="31" t="str">
        <f t="shared" si="67"/>
        <v/>
      </c>
      <c r="C623" s="130" t="str">
        <f t="shared" si="68"/>
        <v/>
      </c>
      <c r="D623" s="143"/>
      <c r="E623" s="31">
        <v>603</v>
      </c>
      <c r="F623" s="31" t="str">
        <f t="shared" si="69"/>
        <v/>
      </c>
      <c r="G623" s="5"/>
      <c r="H623" s="5"/>
      <c r="I623" s="5"/>
      <c r="J623" s="5"/>
      <c r="K623" s="4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6"/>
      <c r="Y623" s="5"/>
      <c r="Z623" s="26"/>
      <c r="AA623" s="5"/>
      <c r="AB623" s="5"/>
      <c r="AC623" s="5"/>
      <c r="AD623" s="133" t="str">
        <f t="shared" si="65"/>
        <v/>
      </c>
      <c r="AE623" s="11" t="str">
        <f t="shared" si="70"/>
        <v/>
      </c>
      <c r="AF623" s="19" t="str">
        <f>UPPER(IF($W623="","",IF(COUNTIF($AF$20:$AF622,$W623)&lt;1,$W623,"")))</f>
        <v/>
      </c>
      <c r="AG623" s="31" t="str">
        <f t="shared" si="66"/>
        <v/>
      </c>
      <c r="AH623" s="134" t="str">
        <f t="shared" si="71"/>
        <v/>
      </c>
      <c r="AI623" s="5"/>
      <c r="AJ623" s="31"/>
    </row>
    <row r="624" spans="2:36" s="131" customFormat="1" ht="13">
      <c r="B624" s="31" t="str">
        <f t="shared" si="67"/>
        <v/>
      </c>
      <c r="C624" s="130" t="str">
        <f t="shared" si="68"/>
        <v/>
      </c>
      <c r="D624" s="143"/>
      <c r="E624" s="31">
        <v>604</v>
      </c>
      <c r="F624" s="31" t="str">
        <f t="shared" si="69"/>
        <v/>
      </c>
      <c r="G624" s="5"/>
      <c r="H624" s="5"/>
      <c r="I624" s="5"/>
      <c r="J624" s="5"/>
      <c r="K624" s="4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6"/>
      <c r="Y624" s="5"/>
      <c r="Z624" s="26"/>
      <c r="AA624" s="5"/>
      <c r="AB624" s="5"/>
      <c r="AC624" s="5"/>
      <c r="AD624" s="133" t="str">
        <f t="shared" si="65"/>
        <v/>
      </c>
      <c r="AE624" s="11" t="str">
        <f t="shared" si="70"/>
        <v/>
      </c>
      <c r="AF624" s="19" t="str">
        <f>UPPER(IF($W624="","",IF(COUNTIF($AF$20:$AF623,$W624)&lt;1,$W624,"")))</f>
        <v/>
      </c>
      <c r="AG624" s="31" t="str">
        <f t="shared" si="66"/>
        <v/>
      </c>
      <c r="AH624" s="134" t="str">
        <f t="shared" si="71"/>
        <v/>
      </c>
      <c r="AI624" s="5"/>
      <c r="AJ624" s="31"/>
    </row>
    <row r="625" spans="2:36" s="131" customFormat="1" ht="13">
      <c r="B625" s="31" t="str">
        <f t="shared" si="67"/>
        <v/>
      </c>
      <c r="C625" s="130" t="str">
        <f t="shared" si="68"/>
        <v/>
      </c>
      <c r="D625" s="143"/>
      <c r="E625" s="31">
        <v>605</v>
      </c>
      <c r="F625" s="31" t="str">
        <f t="shared" si="69"/>
        <v/>
      </c>
      <c r="G625" s="5"/>
      <c r="H625" s="5"/>
      <c r="I625" s="5"/>
      <c r="J625" s="5"/>
      <c r="K625" s="4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6"/>
      <c r="Y625" s="5"/>
      <c r="Z625" s="26"/>
      <c r="AA625" s="5"/>
      <c r="AB625" s="5"/>
      <c r="AC625" s="5"/>
      <c r="AD625" s="133" t="str">
        <f t="shared" si="65"/>
        <v/>
      </c>
      <c r="AE625" s="11" t="str">
        <f t="shared" si="70"/>
        <v/>
      </c>
      <c r="AF625" s="19" t="str">
        <f>UPPER(IF($W625="","",IF(COUNTIF($AF$20:$AF624,$W625)&lt;1,$W625,"")))</f>
        <v/>
      </c>
      <c r="AG625" s="31" t="str">
        <f t="shared" si="66"/>
        <v/>
      </c>
      <c r="AH625" s="134" t="str">
        <f t="shared" si="71"/>
        <v/>
      </c>
      <c r="AI625" s="5"/>
      <c r="AJ625" s="31"/>
    </row>
    <row r="626" spans="2:36" s="131" customFormat="1" ht="13">
      <c r="B626" s="31" t="str">
        <f t="shared" si="67"/>
        <v/>
      </c>
      <c r="C626" s="130" t="str">
        <f t="shared" si="68"/>
        <v/>
      </c>
      <c r="D626" s="143"/>
      <c r="E626" s="31">
        <v>606</v>
      </c>
      <c r="F626" s="31" t="str">
        <f t="shared" si="69"/>
        <v/>
      </c>
      <c r="G626" s="5"/>
      <c r="H626" s="5"/>
      <c r="I626" s="5"/>
      <c r="J626" s="5"/>
      <c r="K626" s="4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6"/>
      <c r="Y626" s="5"/>
      <c r="Z626" s="26"/>
      <c r="AA626" s="5"/>
      <c r="AB626" s="5"/>
      <c r="AC626" s="5"/>
      <c r="AD626" s="133" t="str">
        <f t="shared" ref="AD626:AD689" si="72">IF(J626="","",IF(COUNTA(L626:T626)&gt;3,"限報三項個人項目",IF(COUNTA(L626:T626)=0,"最少填報一個人項目",IF(COUNTA(Y626)=1,COUNTA(L626:T626)*($AD$17+$AD$18)+$AD$16,IF(COUNTA(Y626)=0,COUNTA(L626:T626)*$AD$17+$AD$16,"Error")))))</f>
        <v/>
      </c>
      <c r="AE626" s="11" t="str">
        <f t="shared" si="70"/>
        <v/>
      </c>
      <c r="AF626" s="19" t="str">
        <f>UPPER(IF($W626="","",IF(COUNTIF($AF$20:$AF625,$W626)&lt;1,$W626,"")))</f>
        <v/>
      </c>
      <c r="AG626" s="31" t="str">
        <f t="shared" si="66"/>
        <v/>
      </c>
      <c r="AH626" s="134" t="str">
        <f t="shared" si="71"/>
        <v/>
      </c>
      <c r="AI626" s="5"/>
      <c r="AJ626" s="31"/>
    </row>
    <row r="627" spans="2:36" s="131" customFormat="1" ht="13">
      <c r="B627" s="31" t="str">
        <f t="shared" si="67"/>
        <v/>
      </c>
      <c r="C627" s="130" t="str">
        <f t="shared" si="68"/>
        <v/>
      </c>
      <c r="D627" s="143"/>
      <c r="E627" s="31">
        <v>607</v>
      </c>
      <c r="F627" s="31" t="str">
        <f t="shared" si="69"/>
        <v/>
      </c>
      <c r="G627" s="5"/>
      <c r="H627" s="5"/>
      <c r="I627" s="5"/>
      <c r="J627" s="5"/>
      <c r="K627" s="4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6"/>
      <c r="Y627" s="5"/>
      <c r="Z627" s="26"/>
      <c r="AA627" s="5"/>
      <c r="AB627" s="5"/>
      <c r="AC627" s="5"/>
      <c r="AD627" s="133" t="str">
        <f t="shared" si="72"/>
        <v/>
      </c>
      <c r="AE627" s="11" t="str">
        <f t="shared" si="70"/>
        <v/>
      </c>
      <c r="AF627" s="19" t="str">
        <f>UPPER(IF($W627="","",IF(COUNTIF($AF$20:$AF626,$W627)&lt;1,$W627,"")))</f>
        <v/>
      </c>
      <c r="AG627" s="31" t="str">
        <f t="shared" si="66"/>
        <v/>
      </c>
      <c r="AH627" s="134" t="str">
        <f t="shared" si="71"/>
        <v/>
      </c>
      <c r="AI627" s="5"/>
      <c r="AJ627" s="31"/>
    </row>
    <row r="628" spans="2:36" s="131" customFormat="1" ht="13">
      <c r="B628" s="31" t="str">
        <f t="shared" si="67"/>
        <v/>
      </c>
      <c r="C628" s="130" t="str">
        <f t="shared" si="68"/>
        <v/>
      </c>
      <c r="D628" s="143"/>
      <c r="E628" s="31">
        <v>608</v>
      </c>
      <c r="F628" s="31" t="str">
        <f t="shared" si="69"/>
        <v/>
      </c>
      <c r="G628" s="5"/>
      <c r="H628" s="5"/>
      <c r="I628" s="5"/>
      <c r="J628" s="5"/>
      <c r="K628" s="4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6"/>
      <c r="Y628" s="5"/>
      <c r="Z628" s="26"/>
      <c r="AA628" s="5"/>
      <c r="AB628" s="5"/>
      <c r="AC628" s="5"/>
      <c r="AD628" s="133" t="str">
        <f t="shared" si="72"/>
        <v/>
      </c>
      <c r="AE628" s="11" t="str">
        <f t="shared" si="70"/>
        <v/>
      </c>
      <c r="AF628" s="19" t="str">
        <f>UPPER(IF($W628="","",IF(COUNTIF($AF$20:$AF627,$W628)&lt;1,$W628,"")))</f>
        <v/>
      </c>
      <c r="AG628" s="31" t="str">
        <f t="shared" si="66"/>
        <v/>
      </c>
      <c r="AH628" s="134" t="str">
        <f t="shared" si="71"/>
        <v/>
      </c>
      <c r="AI628" s="5"/>
      <c r="AJ628" s="31"/>
    </row>
    <row r="629" spans="2:36" s="131" customFormat="1" ht="13">
      <c r="B629" s="31" t="str">
        <f t="shared" si="67"/>
        <v/>
      </c>
      <c r="C629" s="130" t="str">
        <f t="shared" si="68"/>
        <v/>
      </c>
      <c r="D629" s="143"/>
      <c r="E629" s="31">
        <v>609</v>
      </c>
      <c r="F629" s="31" t="str">
        <f t="shared" si="69"/>
        <v/>
      </c>
      <c r="G629" s="5"/>
      <c r="H629" s="5"/>
      <c r="I629" s="5"/>
      <c r="J629" s="5"/>
      <c r="K629" s="4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6"/>
      <c r="Y629" s="5"/>
      <c r="Z629" s="26"/>
      <c r="AA629" s="5"/>
      <c r="AB629" s="5"/>
      <c r="AC629" s="5"/>
      <c r="AD629" s="133" t="str">
        <f t="shared" si="72"/>
        <v/>
      </c>
      <c r="AE629" s="11" t="str">
        <f t="shared" si="70"/>
        <v/>
      </c>
      <c r="AF629" s="19" t="str">
        <f>UPPER(IF($W629="","",IF(COUNTIF($AF$20:$AF628,$W629)&lt;1,$W629,"")))</f>
        <v/>
      </c>
      <c r="AG629" s="31" t="str">
        <f t="shared" si="66"/>
        <v/>
      </c>
      <c r="AH629" s="134" t="str">
        <f t="shared" si="71"/>
        <v/>
      </c>
      <c r="AI629" s="5"/>
      <c r="AJ629" s="31"/>
    </row>
    <row r="630" spans="2:36" s="131" customFormat="1" ht="13">
      <c r="B630" s="31" t="str">
        <f t="shared" si="67"/>
        <v/>
      </c>
      <c r="C630" s="130" t="str">
        <f t="shared" si="68"/>
        <v/>
      </c>
      <c r="D630" s="143"/>
      <c r="E630" s="31">
        <v>610</v>
      </c>
      <c r="F630" s="31" t="str">
        <f t="shared" si="69"/>
        <v/>
      </c>
      <c r="G630" s="5"/>
      <c r="H630" s="5"/>
      <c r="I630" s="5"/>
      <c r="J630" s="5"/>
      <c r="K630" s="4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6"/>
      <c r="Y630" s="5"/>
      <c r="Z630" s="26"/>
      <c r="AA630" s="5"/>
      <c r="AB630" s="5"/>
      <c r="AC630" s="5"/>
      <c r="AD630" s="133" t="str">
        <f t="shared" si="72"/>
        <v/>
      </c>
      <c r="AE630" s="11" t="str">
        <f t="shared" si="70"/>
        <v/>
      </c>
      <c r="AF630" s="19" t="str">
        <f>UPPER(IF($W630="","",IF(COUNTIF($AF$20:$AF629,$W630)&lt;1,$W630,"")))</f>
        <v/>
      </c>
      <c r="AG630" s="31" t="str">
        <f t="shared" si="66"/>
        <v/>
      </c>
      <c r="AH630" s="134" t="str">
        <f t="shared" si="71"/>
        <v/>
      </c>
      <c r="AI630" s="5"/>
      <c r="AJ630" s="31"/>
    </row>
    <row r="631" spans="2:36" s="131" customFormat="1" ht="13">
      <c r="B631" s="31" t="str">
        <f t="shared" si="67"/>
        <v/>
      </c>
      <c r="C631" s="130" t="str">
        <f t="shared" si="68"/>
        <v/>
      </c>
      <c r="D631" s="143"/>
      <c r="E631" s="31">
        <v>611</v>
      </c>
      <c r="F631" s="31" t="str">
        <f t="shared" si="69"/>
        <v/>
      </c>
      <c r="G631" s="5"/>
      <c r="H631" s="5"/>
      <c r="I631" s="5"/>
      <c r="J631" s="5"/>
      <c r="K631" s="4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6"/>
      <c r="Y631" s="5"/>
      <c r="Z631" s="26"/>
      <c r="AA631" s="5"/>
      <c r="AB631" s="5"/>
      <c r="AC631" s="5"/>
      <c r="AD631" s="133" t="str">
        <f t="shared" si="72"/>
        <v/>
      </c>
      <c r="AE631" s="11" t="str">
        <f t="shared" si="70"/>
        <v/>
      </c>
      <c r="AF631" s="19" t="str">
        <f>UPPER(IF($W631="","",IF(COUNTIF($AF$20:$AF630,$W631)&lt;1,$W631,"")))</f>
        <v/>
      </c>
      <c r="AG631" s="31" t="str">
        <f t="shared" si="66"/>
        <v/>
      </c>
      <c r="AH631" s="134" t="str">
        <f t="shared" si="71"/>
        <v/>
      </c>
      <c r="AI631" s="5"/>
      <c r="AJ631" s="31"/>
    </row>
    <row r="632" spans="2:36" s="131" customFormat="1" ht="13">
      <c r="B632" s="31" t="str">
        <f t="shared" si="67"/>
        <v/>
      </c>
      <c r="C632" s="130" t="str">
        <f t="shared" si="68"/>
        <v/>
      </c>
      <c r="D632" s="143"/>
      <c r="E632" s="31">
        <v>612</v>
      </c>
      <c r="F632" s="31" t="str">
        <f t="shared" si="69"/>
        <v/>
      </c>
      <c r="G632" s="5"/>
      <c r="H632" s="5"/>
      <c r="I632" s="5"/>
      <c r="J632" s="5"/>
      <c r="K632" s="4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6"/>
      <c r="Y632" s="5"/>
      <c r="Z632" s="148"/>
      <c r="AA632" s="5"/>
      <c r="AB632" s="5"/>
      <c r="AC632" s="5"/>
      <c r="AD632" s="133" t="str">
        <f t="shared" si="72"/>
        <v/>
      </c>
      <c r="AE632" s="11" t="str">
        <f t="shared" si="70"/>
        <v/>
      </c>
      <c r="AF632" s="19" t="str">
        <f>UPPER(IF($W632="","",IF(COUNTIF($AF$20:$AF631,$W632)&lt;1,$W632,"")))</f>
        <v/>
      </c>
      <c r="AG632" s="31" t="str">
        <f t="shared" si="66"/>
        <v/>
      </c>
      <c r="AH632" s="134" t="str">
        <f t="shared" si="71"/>
        <v/>
      </c>
      <c r="AI632" s="5"/>
      <c r="AJ632" s="31"/>
    </row>
    <row r="633" spans="2:36" s="131" customFormat="1" ht="13">
      <c r="B633" s="31" t="str">
        <f t="shared" si="67"/>
        <v/>
      </c>
      <c r="C633" s="130" t="str">
        <f t="shared" si="68"/>
        <v/>
      </c>
      <c r="D633" s="143"/>
      <c r="E633" s="31">
        <v>613</v>
      </c>
      <c r="F633" s="31" t="str">
        <f t="shared" si="69"/>
        <v/>
      </c>
      <c r="G633" s="5"/>
      <c r="H633" s="5"/>
      <c r="I633" s="5"/>
      <c r="J633" s="5"/>
      <c r="K633" s="4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6"/>
      <c r="Y633" s="5"/>
      <c r="Z633" s="26"/>
      <c r="AA633" s="5"/>
      <c r="AB633" s="5"/>
      <c r="AC633" s="5"/>
      <c r="AD633" s="133" t="str">
        <f t="shared" si="72"/>
        <v/>
      </c>
      <c r="AE633" s="11" t="str">
        <f t="shared" si="70"/>
        <v/>
      </c>
      <c r="AF633" s="19" t="str">
        <f>UPPER(IF($W633="","",IF(COUNTIF($AF$20:$AF632,$W633)&lt;1,$W633,"")))</f>
        <v/>
      </c>
      <c r="AG633" s="31" t="str">
        <f t="shared" si="66"/>
        <v/>
      </c>
      <c r="AH633" s="134" t="str">
        <f t="shared" si="71"/>
        <v/>
      </c>
      <c r="AI633" s="5"/>
      <c r="AJ633" s="31"/>
    </row>
    <row r="634" spans="2:36" s="131" customFormat="1" ht="13">
      <c r="B634" s="31" t="str">
        <f t="shared" si="67"/>
        <v/>
      </c>
      <c r="C634" s="130" t="str">
        <f t="shared" si="68"/>
        <v/>
      </c>
      <c r="D634" s="143"/>
      <c r="E634" s="31">
        <v>614</v>
      </c>
      <c r="F634" s="31" t="str">
        <f t="shared" si="69"/>
        <v/>
      </c>
      <c r="G634" s="5"/>
      <c r="H634" s="5"/>
      <c r="I634" s="5"/>
      <c r="J634" s="5"/>
      <c r="K634" s="4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6"/>
      <c r="Y634" s="5"/>
      <c r="Z634" s="5"/>
      <c r="AA634" s="26"/>
      <c r="AB634" s="5"/>
      <c r="AC634" s="5"/>
      <c r="AD634" s="133" t="str">
        <f t="shared" si="72"/>
        <v/>
      </c>
      <c r="AE634" s="11" t="str">
        <f t="shared" si="70"/>
        <v/>
      </c>
      <c r="AF634" s="19" t="str">
        <f>UPPER(IF($W634="","",IF(COUNTIF($AF$20:$AF633,$W634)&lt;1,$W634,"")))</f>
        <v/>
      </c>
      <c r="AG634" s="31" t="str">
        <f t="shared" si="66"/>
        <v/>
      </c>
      <c r="AH634" s="134" t="str">
        <f t="shared" si="71"/>
        <v/>
      </c>
      <c r="AI634" s="5"/>
      <c r="AJ634" s="31"/>
    </row>
    <row r="635" spans="2:36" s="131" customFormat="1" ht="13">
      <c r="B635" s="31" t="str">
        <f t="shared" si="67"/>
        <v/>
      </c>
      <c r="C635" s="130" t="str">
        <f t="shared" si="68"/>
        <v/>
      </c>
      <c r="D635" s="143"/>
      <c r="E635" s="31">
        <v>615</v>
      </c>
      <c r="F635" s="31" t="str">
        <f t="shared" si="69"/>
        <v/>
      </c>
      <c r="G635" s="5"/>
      <c r="H635" s="5"/>
      <c r="I635" s="5"/>
      <c r="J635" s="5"/>
      <c r="K635" s="4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6"/>
      <c r="Y635" s="5"/>
      <c r="Z635" s="5"/>
      <c r="AA635" s="26"/>
      <c r="AB635" s="5"/>
      <c r="AC635" s="5"/>
      <c r="AD635" s="133" t="str">
        <f t="shared" si="72"/>
        <v/>
      </c>
      <c r="AE635" s="11" t="str">
        <f t="shared" si="70"/>
        <v/>
      </c>
      <c r="AF635" s="19" t="str">
        <f>UPPER(IF($W635="","",IF(COUNTIF($AF$20:$AF634,$W635)&lt;1,$W635,"")))</f>
        <v/>
      </c>
      <c r="AG635" s="31" t="str">
        <f t="shared" si="66"/>
        <v/>
      </c>
      <c r="AH635" s="134" t="str">
        <f t="shared" si="71"/>
        <v/>
      </c>
      <c r="AI635" s="5"/>
      <c r="AJ635" s="31"/>
    </row>
    <row r="636" spans="2:36" s="131" customFormat="1" ht="13">
      <c r="B636" s="31" t="str">
        <f t="shared" si="67"/>
        <v/>
      </c>
      <c r="C636" s="130" t="str">
        <f t="shared" si="68"/>
        <v/>
      </c>
      <c r="D636" s="143"/>
      <c r="E636" s="31">
        <v>616</v>
      </c>
      <c r="F636" s="31" t="str">
        <f t="shared" si="69"/>
        <v/>
      </c>
      <c r="G636" s="5"/>
      <c r="H636" s="5"/>
      <c r="I636" s="5"/>
      <c r="J636" s="5"/>
      <c r="K636" s="4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6"/>
      <c r="Y636" s="5"/>
      <c r="Z636" s="5"/>
      <c r="AA636" s="26"/>
      <c r="AB636" s="5"/>
      <c r="AC636" s="5"/>
      <c r="AD636" s="133" t="str">
        <f t="shared" si="72"/>
        <v/>
      </c>
      <c r="AE636" s="11" t="str">
        <f t="shared" si="70"/>
        <v/>
      </c>
      <c r="AF636" s="19" t="str">
        <f>UPPER(IF($W636="","",IF(COUNTIF($AF$20:$AF635,$W636)&lt;1,$W636,"")))</f>
        <v/>
      </c>
      <c r="AG636" s="31" t="str">
        <f t="shared" si="66"/>
        <v/>
      </c>
      <c r="AH636" s="134" t="str">
        <f t="shared" si="71"/>
        <v/>
      </c>
      <c r="AI636" s="5"/>
      <c r="AJ636" s="31"/>
    </row>
    <row r="637" spans="2:36" s="131" customFormat="1" ht="13">
      <c r="B637" s="31" t="str">
        <f t="shared" si="67"/>
        <v/>
      </c>
      <c r="C637" s="130" t="str">
        <f t="shared" si="68"/>
        <v/>
      </c>
      <c r="D637" s="143"/>
      <c r="E637" s="31">
        <v>617</v>
      </c>
      <c r="F637" s="31" t="str">
        <f t="shared" si="69"/>
        <v/>
      </c>
      <c r="G637" s="5"/>
      <c r="H637" s="5"/>
      <c r="I637" s="5"/>
      <c r="J637" s="5"/>
      <c r="K637" s="4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6"/>
      <c r="Y637" s="5"/>
      <c r="Z637" s="5"/>
      <c r="AA637" s="26"/>
      <c r="AB637" s="5"/>
      <c r="AC637" s="5"/>
      <c r="AD637" s="133" t="str">
        <f t="shared" si="72"/>
        <v/>
      </c>
      <c r="AE637" s="11" t="str">
        <f t="shared" si="70"/>
        <v/>
      </c>
      <c r="AF637" s="19" t="str">
        <f>UPPER(IF($W637="","",IF(COUNTIF($AF$20:$AF636,$W637)&lt;1,$W637,"")))</f>
        <v/>
      </c>
      <c r="AG637" s="31" t="str">
        <f t="shared" si="66"/>
        <v/>
      </c>
      <c r="AH637" s="134" t="str">
        <f t="shared" si="71"/>
        <v/>
      </c>
      <c r="AI637" s="5"/>
      <c r="AJ637" s="31"/>
    </row>
    <row r="638" spans="2:36" s="131" customFormat="1">
      <c r="B638" s="31" t="str">
        <f t="shared" si="67"/>
        <v/>
      </c>
      <c r="C638" s="130" t="str">
        <f t="shared" si="68"/>
        <v/>
      </c>
      <c r="D638" s="146"/>
      <c r="E638" s="31">
        <v>618</v>
      </c>
      <c r="F638" s="31" t="str">
        <f t="shared" si="69"/>
        <v/>
      </c>
      <c r="G638" s="5"/>
      <c r="H638" s="5"/>
      <c r="I638" s="5"/>
      <c r="J638" s="5"/>
      <c r="K638" s="4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6"/>
      <c r="Y638" s="5"/>
      <c r="Z638" s="26"/>
      <c r="AA638" s="5"/>
      <c r="AB638" s="5"/>
      <c r="AC638" s="5"/>
      <c r="AD638" s="133" t="str">
        <f t="shared" si="72"/>
        <v/>
      </c>
      <c r="AE638" s="11" t="str">
        <f t="shared" si="70"/>
        <v/>
      </c>
      <c r="AF638" s="19" t="str">
        <f>UPPER(IF($W638="","",IF(COUNTIF($AF$20:$AF637,$W638)&lt;1,$W638,"")))</f>
        <v/>
      </c>
      <c r="AG638" s="31" t="str">
        <f t="shared" si="66"/>
        <v/>
      </c>
      <c r="AH638" s="134" t="str">
        <f t="shared" si="71"/>
        <v/>
      </c>
      <c r="AI638" s="5"/>
      <c r="AJ638" s="31"/>
    </row>
    <row r="639" spans="2:36" s="131" customFormat="1">
      <c r="B639" s="31" t="str">
        <f t="shared" si="67"/>
        <v/>
      </c>
      <c r="C639" s="130" t="str">
        <f t="shared" si="68"/>
        <v/>
      </c>
      <c r="D639" s="146"/>
      <c r="E639" s="31">
        <v>619</v>
      </c>
      <c r="F639" s="31" t="str">
        <f t="shared" si="69"/>
        <v/>
      </c>
      <c r="G639" s="5"/>
      <c r="H639" s="5"/>
      <c r="I639" s="5"/>
      <c r="J639" s="5"/>
      <c r="K639" s="4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6"/>
      <c r="Y639" s="5"/>
      <c r="Z639" s="26"/>
      <c r="AA639" s="5"/>
      <c r="AB639" s="5"/>
      <c r="AC639" s="5"/>
      <c r="AD639" s="133" t="str">
        <f t="shared" si="72"/>
        <v/>
      </c>
      <c r="AE639" s="11" t="str">
        <f t="shared" si="70"/>
        <v/>
      </c>
      <c r="AF639" s="19" t="str">
        <f>UPPER(IF($W639="","",IF(COUNTIF($AF$20:$AF638,$W639)&lt;1,$W639,"")))</f>
        <v/>
      </c>
      <c r="AG639" s="31" t="str">
        <f t="shared" si="66"/>
        <v/>
      </c>
      <c r="AH639" s="134" t="str">
        <f t="shared" si="71"/>
        <v/>
      </c>
      <c r="AI639" s="5"/>
      <c r="AJ639" s="31"/>
    </row>
    <row r="640" spans="2:36" s="131" customFormat="1">
      <c r="B640" s="31" t="str">
        <f t="shared" si="67"/>
        <v/>
      </c>
      <c r="C640" s="130" t="str">
        <f t="shared" si="68"/>
        <v/>
      </c>
      <c r="D640" s="146"/>
      <c r="E640" s="31">
        <v>620</v>
      </c>
      <c r="F640" s="31" t="str">
        <f t="shared" si="69"/>
        <v/>
      </c>
      <c r="G640" s="5"/>
      <c r="H640" s="5"/>
      <c r="I640" s="5"/>
      <c r="J640" s="5"/>
      <c r="K640" s="4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6"/>
      <c r="Y640" s="5"/>
      <c r="Z640" s="26"/>
      <c r="AA640" s="5"/>
      <c r="AB640" s="5"/>
      <c r="AC640" s="5"/>
      <c r="AD640" s="133" t="str">
        <f t="shared" si="72"/>
        <v/>
      </c>
      <c r="AE640" s="11" t="str">
        <f t="shared" si="70"/>
        <v/>
      </c>
      <c r="AF640" s="19" t="str">
        <f>UPPER(IF($W640="","",IF(COUNTIF($AF$20:$AF639,$W640)&lt;1,$W640,"")))</f>
        <v/>
      </c>
      <c r="AG640" s="31" t="str">
        <f t="shared" si="66"/>
        <v/>
      </c>
      <c r="AH640" s="134" t="str">
        <f t="shared" si="71"/>
        <v/>
      </c>
      <c r="AI640" s="5"/>
      <c r="AJ640" s="31"/>
    </row>
    <row r="641" spans="2:36" s="131" customFormat="1">
      <c r="B641" s="31" t="str">
        <f t="shared" si="67"/>
        <v/>
      </c>
      <c r="C641" s="130" t="str">
        <f t="shared" si="68"/>
        <v/>
      </c>
      <c r="D641" s="146"/>
      <c r="E641" s="31">
        <v>621</v>
      </c>
      <c r="F641" s="31" t="str">
        <f t="shared" si="69"/>
        <v/>
      </c>
      <c r="G641" s="5"/>
      <c r="H641" s="5"/>
      <c r="I641" s="5"/>
      <c r="J641" s="5"/>
      <c r="K641" s="4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6"/>
      <c r="Y641" s="5"/>
      <c r="Z641" s="26"/>
      <c r="AA641" s="5"/>
      <c r="AB641" s="5"/>
      <c r="AC641" s="5"/>
      <c r="AD641" s="133" t="str">
        <f t="shared" si="72"/>
        <v/>
      </c>
      <c r="AE641" s="11" t="str">
        <f t="shared" si="70"/>
        <v/>
      </c>
      <c r="AF641" s="19" t="str">
        <f>UPPER(IF($W641="","",IF(COUNTIF($AF$20:$AF640,$W641)&lt;1,$W641,"")))</f>
        <v/>
      </c>
      <c r="AG641" s="31" t="str">
        <f t="shared" si="66"/>
        <v/>
      </c>
      <c r="AH641" s="134" t="str">
        <f t="shared" si="71"/>
        <v/>
      </c>
      <c r="AI641" s="5"/>
      <c r="AJ641" s="31"/>
    </row>
    <row r="642" spans="2:36" s="131" customFormat="1">
      <c r="B642" s="31" t="str">
        <f t="shared" si="67"/>
        <v/>
      </c>
      <c r="C642" s="130" t="str">
        <f t="shared" si="68"/>
        <v/>
      </c>
      <c r="D642" s="146"/>
      <c r="E642" s="31">
        <v>622</v>
      </c>
      <c r="F642" s="31" t="str">
        <f t="shared" si="69"/>
        <v/>
      </c>
      <c r="G642" s="5"/>
      <c r="H642" s="5"/>
      <c r="I642" s="5"/>
      <c r="J642" s="5"/>
      <c r="K642" s="4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6"/>
      <c r="Y642" s="5"/>
      <c r="Z642" s="26"/>
      <c r="AA642" s="5"/>
      <c r="AB642" s="5"/>
      <c r="AC642" s="5"/>
      <c r="AD642" s="133" t="str">
        <f t="shared" si="72"/>
        <v/>
      </c>
      <c r="AE642" s="11" t="str">
        <f t="shared" si="70"/>
        <v/>
      </c>
      <c r="AF642" s="19" t="str">
        <f>UPPER(IF($W642="","",IF(COUNTIF($AF$20:$AF641,$W642)&lt;1,$W642,"")))</f>
        <v/>
      </c>
      <c r="AG642" s="31" t="str">
        <f t="shared" si="66"/>
        <v/>
      </c>
      <c r="AH642" s="134" t="str">
        <f t="shared" si="71"/>
        <v/>
      </c>
      <c r="AI642" s="5"/>
      <c r="AJ642" s="31"/>
    </row>
    <row r="643" spans="2:36" s="131" customFormat="1">
      <c r="B643" s="31" t="str">
        <f t="shared" si="67"/>
        <v/>
      </c>
      <c r="C643" s="130" t="str">
        <f t="shared" si="68"/>
        <v/>
      </c>
      <c r="D643" s="146"/>
      <c r="E643" s="31">
        <v>623</v>
      </c>
      <c r="F643" s="31" t="str">
        <f t="shared" si="69"/>
        <v/>
      </c>
      <c r="G643" s="5"/>
      <c r="H643" s="5"/>
      <c r="I643" s="5"/>
      <c r="J643" s="5"/>
      <c r="K643" s="4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6"/>
      <c r="Y643" s="5"/>
      <c r="Z643" s="26"/>
      <c r="AA643" s="5"/>
      <c r="AB643" s="5"/>
      <c r="AC643" s="5"/>
      <c r="AD643" s="133" t="str">
        <f t="shared" si="72"/>
        <v/>
      </c>
      <c r="AE643" s="11" t="str">
        <f t="shared" si="70"/>
        <v/>
      </c>
      <c r="AF643" s="19" t="str">
        <f>UPPER(IF($W643="","",IF(COUNTIF($AF$20:$AF642,$W643)&lt;1,$W643,"")))</f>
        <v/>
      </c>
      <c r="AG643" s="31" t="str">
        <f t="shared" si="66"/>
        <v/>
      </c>
      <c r="AH643" s="134" t="str">
        <f t="shared" si="71"/>
        <v/>
      </c>
      <c r="AI643" s="5"/>
      <c r="AJ643" s="31"/>
    </row>
    <row r="644" spans="2:36" s="131" customFormat="1">
      <c r="B644" s="31" t="str">
        <f t="shared" si="67"/>
        <v/>
      </c>
      <c r="C644" s="130" t="str">
        <f t="shared" si="68"/>
        <v/>
      </c>
      <c r="D644" s="146"/>
      <c r="E644" s="31">
        <v>624</v>
      </c>
      <c r="F644" s="31" t="str">
        <f t="shared" si="69"/>
        <v/>
      </c>
      <c r="G644" s="5"/>
      <c r="H644" s="5"/>
      <c r="I644" s="5"/>
      <c r="J644" s="5"/>
      <c r="K644" s="4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6"/>
      <c r="Y644" s="5"/>
      <c r="Z644" s="26"/>
      <c r="AA644" s="5"/>
      <c r="AB644" s="5"/>
      <c r="AC644" s="5"/>
      <c r="AD644" s="133" t="str">
        <f t="shared" si="72"/>
        <v/>
      </c>
      <c r="AE644" s="11" t="str">
        <f t="shared" si="70"/>
        <v/>
      </c>
      <c r="AF644" s="19" t="str">
        <f>UPPER(IF($W644="","",IF(COUNTIF($AF$20:$AF643,$W644)&lt;1,$W644,"")))</f>
        <v/>
      </c>
      <c r="AG644" s="31" t="str">
        <f t="shared" si="66"/>
        <v/>
      </c>
      <c r="AH644" s="134" t="str">
        <f t="shared" si="71"/>
        <v/>
      </c>
      <c r="AI644" s="5"/>
      <c r="AJ644" s="31"/>
    </row>
    <row r="645" spans="2:36" s="131" customFormat="1">
      <c r="B645" s="31" t="str">
        <f t="shared" si="67"/>
        <v/>
      </c>
      <c r="C645" s="130" t="str">
        <f t="shared" si="68"/>
        <v/>
      </c>
      <c r="D645" s="146"/>
      <c r="E645" s="31">
        <v>625</v>
      </c>
      <c r="F645" s="31" t="str">
        <f t="shared" si="69"/>
        <v/>
      </c>
      <c r="G645" s="5"/>
      <c r="H645" s="5"/>
      <c r="I645" s="5"/>
      <c r="J645" s="5"/>
      <c r="K645" s="4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6"/>
      <c r="Y645" s="5"/>
      <c r="Z645" s="26"/>
      <c r="AA645" s="5"/>
      <c r="AB645" s="5"/>
      <c r="AC645" s="5"/>
      <c r="AD645" s="133" t="str">
        <f t="shared" si="72"/>
        <v/>
      </c>
      <c r="AE645" s="11" t="str">
        <f t="shared" si="70"/>
        <v/>
      </c>
      <c r="AF645" s="19" t="str">
        <f>UPPER(IF($W645="","",IF(COUNTIF($AF$20:$AF644,$W645)&lt;1,$W645,"")))</f>
        <v/>
      </c>
      <c r="AG645" s="31" t="str">
        <f t="shared" ref="AG645:AG708" si="73">IF(W645="","",IF(COUNTIF(W$21:W$1021,$W645)&lt;4,"每隊最少4人",IF(COUNTIF(W$21:W$1021,W645)&gt;6,"每隊最多6人",COUNTIF(W$21:W$1021,W645))))</f>
        <v/>
      </c>
      <c r="AH645" s="134" t="str">
        <f t="shared" si="71"/>
        <v/>
      </c>
      <c r="AI645" s="5"/>
      <c r="AJ645" s="31"/>
    </row>
    <row r="646" spans="2:36" s="131" customFormat="1">
      <c r="B646" s="31" t="str">
        <f t="shared" si="67"/>
        <v/>
      </c>
      <c r="C646" s="130" t="str">
        <f t="shared" si="68"/>
        <v/>
      </c>
      <c r="D646" s="146"/>
      <c r="E646" s="31">
        <v>626</v>
      </c>
      <c r="F646" s="31" t="str">
        <f t="shared" si="69"/>
        <v/>
      </c>
      <c r="G646" s="5"/>
      <c r="H646" s="5"/>
      <c r="I646" s="5"/>
      <c r="J646" s="5"/>
      <c r="K646" s="4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6"/>
      <c r="Y646" s="5"/>
      <c r="Z646" s="26"/>
      <c r="AA646" s="5"/>
      <c r="AB646" s="5"/>
      <c r="AC646" s="5"/>
      <c r="AD646" s="133" t="str">
        <f t="shared" si="72"/>
        <v/>
      </c>
      <c r="AE646" s="11" t="str">
        <f t="shared" si="70"/>
        <v/>
      </c>
      <c r="AF646" s="19" t="str">
        <f>UPPER(IF($W646="","",IF(COUNTIF($AF$20:$AF645,$W646)&lt;1,$W646,"")))</f>
        <v/>
      </c>
      <c r="AG646" s="31" t="str">
        <f t="shared" si="73"/>
        <v/>
      </c>
      <c r="AH646" s="134" t="str">
        <f t="shared" si="71"/>
        <v/>
      </c>
      <c r="AI646" s="5"/>
      <c r="AJ646" s="31"/>
    </row>
    <row r="647" spans="2:36" s="131" customFormat="1">
      <c r="B647" s="31" t="str">
        <f t="shared" si="67"/>
        <v/>
      </c>
      <c r="C647" s="130" t="str">
        <f t="shared" si="68"/>
        <v/>
      </c>
      <c r="D647" s="146"/>
      <c r="E647" s="31">
        <v>627</v>
      </c>
      <c r="F647" s="31" t="str">
        <f t="shared" si="69"/>
        <v/>
      </c>
      <c r="G647" s="5"/>
      <c r="H647" s="5"/>
      <c r="I647" s="5"/>
      <c r="J647" s="5"/>
      <c r="K647" s="4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6"/>
      <c r="Y647" s="5"/>
      <c r="Z647" s="26"/>
      <c r="AA647" s="5"/>
      <c r="AB647" s="5"/>
      <c r="AC647" s="5"/>
      <c r="AD647" s="133" t="str">
        <f t="shared" si="72"/>
        <v/>
      </c>
      <c r="AE647" s="11" t="str">
        <f t="shared" si="70"/>
        <v/>
      </c>
      <c r="AF647" s="19" t="str">
        <f>UPPER(IF($W647="","",IF(COUNTIF($AF$20:$AF646,$W647)&lt;1,$W647,"")))</f>
        <v/>
      </c>
      <c r="AG647" s="31" t="str">
        <f t="shared" si="73"/>
        <v/>
      </c>
      <c r="AH647" s="134" t="str">
        <f t="shared" si="71"/>
        <v/>
      </c>
      <c r="AI647" s="5"/>
      <c r="AJ647" s="31"/>
    </row>
    <row r="648" spans="2:36" s="131" customFormat="1">
      <c r="B648" s="31" t="str">
        <f t="shared" si="67"/>
        <v/>
      </c>
      <c r="C648" s="130" t="str">
        <f t="shared" si="68"/>
        <v/>
      </c>
      <c r="D648" s="146"/>
      <c r="E648" s="31">
        <v>628</v>
      </c>
      <c r="F648" s="31" t="str">
        <f t="shared" si="69"/>
        <v/>
      </c>
      <c r="G648" s="5"/>
      <c r="H648" s="5"/>
      <c r="I648" s="5"/>
      <c r="J648" s="5"/>
      <c r="K648" s="4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6"/>
      <c r="Y648" s="5"/>
      <c r="Z648" s="26"/>
      <c r="AA648" s="5"/>
      <c r="AB648" s="5"/>
      <c r="AC648" s="5"/>
      <c r="AD648" s="133" t="str">
        <f t="shared" si="72"/>
        <v/>
      </c>
      <c r="AE648" s="11" t="str">
        <f t="shared" si="70"/>
        <v/>
      </c>
      <c r="AF648" s="19" t="str">
        <f>UPPER(IF($W648="","",IF(COUNTIF($AF$20:$AF647,$W648)&lt;1,$W648,"")))</f>
        <v/>
      </c>
      <c r="AG648" s="31" t="str">
        <f t="shared" si="73"/>
        <v/>
      </c>
      <c r="AH648" s="134" t="str">
        <f t="shared" si="71"/>
        <v/>
      </c>
      <c r="AI648" s="5"/>
      <c r="AJ648" s="31"/>
    </row>
    <row r="649" spans="2:36" s="131" customFormat="1">
      <c r="B649" s="31" t="str">
        <f t="shared" si="67"/>
        <v/>
      </c>
      <c r="C649" s="130" t="str">
        <f t="shared" si="68"/>
        <v/>
      </c>
      <c r="D649" s="146"/>
      <c r="E649" s="31">
        <v>629</v>
      </c>
      <c r="F649" s="31" t="str">
        <f t="shared" si="69"/>
        <v/>
      </c>
      <c r="G649" s="5"/>
      <c r="H649" s="5"/>
      <c r="I649" s="5"/>
      <c r="J649" s="5"/>
      <c r="K649" s="4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6"/>
      <c r="Y649" s="5"/>
      <c r="Z649" s="26"/>
      <c r="AA649" s="5"/>
      <c r="AB649" s="5"/>
      <c r="AC649" s="5"/>
      <c r="AD649" s="133" t="str">
        <f t="shared" si="72"/>
        <v/>
      </c>
      <c r="AE649" s="11" t="str">
        <f t="shared" si="70"/>
        <v/>
      </c>
      <c r="AF649" s="19" t="str">
        <f>UPPER(IF($W649="","",IF(COUNTIF($AF$20:$AF648,$W649)&lt;1,$W649,"")))</f>
        <v/>
      </c>
      <c r="AG649" s="31" t="str">
        <f t="shared" si="73"/>
        <v/>
      </c>
      <c r="AH649" s="134" t="str">
        <f t="shared" si="71"/>
        <v/>
      </c>
      <c r="AI649" s="5"/>
      <c r="AJ649" s="31"/>
    </row>
    <row r="650" spans="2:36" s="131" customFormat="1">
      <c r="B650" s="31" t="str">
        <f t="shared" si="67"/>
        <v/>
      </c>
      <c r="C650" s="130" t="str">
        <f t="shared" si="68"/>
        <v/>
      </c>
      <c r="D650" s="146"/>
      <c r="E650" s="31">
        <v>630</v>
      </c>
      <c r="F650" s="31" t="str">
        <f t="shared" si="69"/>
        <v/>
      </c>
      <c r="G650" s="5"/>
      <c r="H650" s="5"/>
      <c r="I650" s="5"/>
      <c r="J650" s="5"/>
      <c r="K650" s="4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6"/>
      <c r="Y650" s="5"/>
      <c r="Z650" s="26"/>
      <c r="AA650" s="5"/>
      <c r="AB650" s="5"/>
      <c r="AC650" s="5"/>
      <c r="AD650" s="133" t="str">
        <f t="shared" si="72"/>
        <v/>
      </c>
      <c r="AE650" s="11" t="str">
        <f t="shared" si="70"/>
        <v/>
      </c>
      <c r="AF650" s="19" t="str">
        <f>UPPER(IF($W650="","",IF(COUNTIF($AF$20:$AF649,$W650)&lt;1,$W650,"")))</f>
        <v/>
      </c>
      <c r="AG650" s="31" t="str">
        <f t="shared" si="73"/>
        <v/>
      </c>
      <c r="AH650" s="134" t="str">
        <f t="shared" si="71"/>
        <v/>
      </c>
      <c r="AI650" s="5"/>
      <c r="AJ650" s="31"/>
    </row>
    <row r="651" spans="2:36" s="131" customFormat="1">
      <c r="B651" s="31" t="str">
        <f t="shared" si="67"/>
        <v/>
      </c>
      <c r="C651" s="130" t="str">
        <f t="shared" si="68"/>
        <v/>
      </c>
      <c r="D651" s="146"/>
      <c r="E651" s="31">
        <v>631</v>
      </c>
      <c r="F651" s="31" t="str">
        <f t="shared" si="69"/>
        <v/>
      </c>
      <c r="G651" s="5"/>
      <c r="H651" s="5"/>
      <c r="I651" s="5"/>
      <c r="J651" s="5"/>
      <c r="K651" s="4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6"/>
      <c r="Y651" s="5"/>
      <c r="Z651" s="26"/>
      <c r="AA651" s="5"/>
      <c r="AB651" s="5"/>
      <c r="AC651" s="5"/>
      <c r="AD651" s="133" t="str">
        <f t="shared" si="72"/>
        <v/>
      </c>
      <c r="AE651" s="11" t="str">
        <f t="shared" si="70"/>
        <v/>
      </c>
      <c r="AF651" s="19" t="str">
        <f>UPPER(IF($W651="","",IF(COUNTIF($AF$20:$AF650,$W651)&lt;1,$W651,"")))</f>
        <v/>
      </c>
      <c r="AG651" s="31" t="str">
        <f t="shared" si="73"/>
        <v/>
      </c>
      <c r="AH651" s="134" t="str">
        <f t="shared" si="71"/>
        <v/>
      </c>
      <c r="AI651" s="5"/>
      <c r="AJ651" s="31"/>
    </row>
    <row r="652" spans="2:36" s="131" customFormat="1">
      <c r="B652" s="31" t="str">
        <f t="shared" si="67"/>
        <v/>
      </c>
      <c r="C652" s="130" t="str">
        <f t="shared" si="68"/>
        <v/>
      </c>
      <c r="D652" s="146"/>
      <c r="E652" s="31">
        <v>632</v>
      </c>
      <c r="F652" s="31" t="str">
        <f t="shared" si="69"/>
        <v/>
      </c>
      <c r="G652" s="5"/>
      <c r="H652" s="5"/>
      <c r="I652" s="5"/>
      <c r="J652" s="5"/>
      <c r="K652" s="4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6"/>
      <c r="Y652" s="5"/>
      <c r="Z652" s="26"/>
      <c r="AA652" s="5"/>
      <c r="AB652" s="5"/>
      <c r="AC652" s="5"/>
      <c r="AD652" s="133" t="str">
        <f t="shared" si="72"/>
        <v/>
      </c>
      <c r="AE652" s="11" t="str">
        <f t="shared" si="70"/>
        <v/>
      </c>
      <c r="AF652" s="19" t="str">
        <f>UPPER(IF($W652="","",IF(COUNTIF($AF$20:$AF651,$W652)&lt;1,$W652,"")))</f>
        <v/>
      </c>
      <c r="AG652" s="31" t="str">
        <f t="shared" si="73"/>
        <v/>
      </c>
      <c r="AH652" s="134" t="str">
        <f t="shared" si="71"/>
        <v/>
      </c>
      <c r="AI652" s="5"/>
      <c r="AJ652" s="31"/>
    </row>
    <row r="653" spans="2:36" s="131" customFormat="1">
      <c r="B653" s="31" t="str">
        <f t="shared" si="67"/>
        <v/>
      </c>
      <c r="C653" s="130" t="str">
        <f t="shared" si="68"/>
        <v/>
      </c>
      <c r="D653" s="146"/>
      <c r="E653" s="31">
        <v>633</v>
      </c>
      <c r="F653" s="31" t="str">
        <f t="shared" si="69"/>
        <v/>
      </c>
      <c r="G653" s="5"/>
      <c r="H653" s="5"/>
      <c r="I653" s="5"/>
      <c r="J653" s="5"/>
      <c r="K653" s="4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6"/>
      <c r="Y653" s="5"/>
      <c r="Z653" s="26"/>
      <c r="AA653" s="5"/>
      <c r="AB653" s="5"/>
      <c r="AC653" s="5"/>
      <c r="AD653" s="133" t="str">
        <f t="shared" si="72"/>
        <v/>
      </c>
      <c r="AE653" s="11" t="str">
        <f t="shared" si="70"/>
        <v/>
      </c>
      <c r="AF653" s="19" t="str">
        <f>UPPER(IF($W653="","",IF(COUNTIF($AF$20:$AF652,$W653)&lt;1,$W653,"")))</f>
        <v/>
      </c>
      <c r="AG653" s="31" t="str">
        <f t="shared" si="73"/>
        <v/>
      </c>
      <c r="AH653" s="134" t="str">
        <f t="shared" si="71"/>
        <v/>
      </c>
      <c r="AI653" s="5"/>
      <c r="AJ653" s="31"/>
    </row>
    <row r="654" spans="2:36" s="131" customFormat="1">
      <c r="B654" s="31" t="str">
        <f t="shared" si="67"/>
        <v/>
      </c>
      <c r="C654" s="130" t="str">
        <f t="shared" si="68"/>
        <v/>
      </c>
      <c r="D654" s="146"/>
      <c r="E654" s="31">
        <v>634</v>
      </c>
      <c r="F654" s="31" t="str">
        <f t="shared" si="69"/>
        <v/>
      </c>
      <c r="G654" s="5"/>
      <c r="H654" s="5"/>
      <c r="I654" s="5"/>
      <c r="J654" s="5"/>
      <c r="K654" s="4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6"/>
      <c r="Y654" s="5"/>
      <c r="Z654" s="26"/>
      <c r="AA654" s="5"/>
      <c r="AB654" s="5"/>
      <c r="AC654" s="5"/>
      <c r="AD654" s="133" t="str">
        <f t="shared" si="72"/>
        <v/>
      </c>
      <c r="AE654" s="11" t="str">
        <f t="shared" si="70"/>
        <v/>
      </c>
      <c r="AF654" s="19" t="str">
        <f>UPPER(IF($W654="","",IF(COUNTIF($AF$20:$AF653,$W654)&lt;1,$W654,"")))</f>
        <v/>
      </c>
      <c r="AG654" s="31" t="str">
        <f t="shared" si="73"/>
        <v/>
      </c>
      <c r="AH654" s="134" t="str">
        <f t="shared" si="71"/>
        <v/>
      </c>
      <c r="AI654" s="5"/>
      <c r="AJ654" s="31"/>
    </row>
    <row r="655" spans="2:36" s="131" customFormat="1">
      <c r="B655" s="31" t="str">
        <f t="shared" si="67"/>
        <v/>
      </c>
      <c r="C655" s="130" t="str">
        <f t="shared" si="68"/>
        <v/>
      </c>
      <c r="D655" s="146"/>
      <c r="E655" s="31">
        <v>635</v>
      </c>
      <c r="F655" s="31" t="str">
        <f t="shared" si="69"/>
        <v/>
      </c>
      <c r="G655" s="5"/>
      <c r="H655" s="5"/>
      <c r="I655" s="5"/>
      <c r="J655" s="5"/>
      <c r="K655" s="4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6"/>
      <c r="Y655" s="5"/>
      <c r="Z655" s="26"/>
      <c r="AA655" s="5"/>
      <c r="AB655" s="5"/>
      <c r="AC655" s="5"/>
      <c r="AD655" s="133" t="str">
        <f t="shared" si="72"/>
        <v/>
      </c>
      <c r="AE655" s="11" t="str">
        <f t="shared" si="70"/>
        <v/>
      </c>
      <c r="AF655" s="19" t="str">
        <f>UPPER(IF($W655="","",IF(COUNTIF($AF$20:$AF654,$W655)&lt;1,$W655,"")))</f>
        <v/>
      </c>
      <c r="AG655" s="31" t="str">
        <f t="shared" si="73"/>
        <v/>
      </c>
      <c r="AH655" s="134" t="str">
        <f t="shared" si="71"/>
        <v/>
      </c>
      <c r="AI655" s="5"/>
      <c r="AJ655" s="31"/>
    </row>
    <row r="656" spans="2:36" s="131" customFormat="1">
      <c r="B656" s="31" t="str">
        <f t="shared" si="67"/>
        <v/>
      </c>
      <c r="C656" s="130" t="str">
        <f t="shared" si="68"/>
        <v/>
      </c>
      <c r="D656" s="146"/>
      <c r="E656" s="31">
        <v>636</v>
      </c>
      <c r="F656" s="31" t="str">
        <f t="shared" si="69"/>
        <v/>
      </c>
      <c r="G656" s="5"/>
      <c r="H656" s="5"/>
      <c r="I656" s="5"/>
      <c r="J656" s="5"/>
      <c r="K656" s="4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6"/>
      <c r="Y656" s="5"/>
      <c r="Z656" s="26"/>
      <c r="AA656" s="5"/>
      <c r="AB656" s="5"/>
      <c r="AC656" s="5"/>
      <c r="AD656" s="133" t="str">
        <f t="shared" si="72"/>
        <v/>
      </c>
      <c r="AE656" s="11" t="str">
        <f t="shared" si="70"/>
        <v/>
      </c>
      <c r="AF656" s="19" t="str">
        <f>UPPER(IF($W656="","",IF(COUNTIF($AF$20:$AF655,$W656)&lt;1,$W656,"")))</f>
        <v/>
      </c>
      <c r="AG656" s="31" t="str">
        <f t="shared" si="73"/>
        <v/>
      </c>
      <c r="AH656" s="134" t="str">
        <f t="shared" si="71"/>
        <v/>
      </c>
      <c r="AI656" s="5"/>
      <c r="AJ656" s="31"/>
    </row>
    <row r="657" spans="2:36" s="131" customFormat="1">
      <c r="B657" s="31" t="str">
        <f t="shared" si="67"/>
        <v/>
      </c>
      <c r="C657" s="130" t="str">
        <f t="shared" si="68"/>
        <v/>
      </c>
      <c r="D657" s="146"/>
      <c r="E657" s="31">
        <v>637</v>
      </c>
      <c r="F657" s="31" t="str">
        <f t="shared" si="69"/>
        <v/>
      </c>
      <c r="G657" s="5"/>
      <c r="H657" s="5"/>
      <c r="I657" s="5"/>
      <c r="J657" s="5"/>
      <c r="K657" s="4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6"/>
      <c r="Y657" s="5"/>
      <c r="Z657" s="26"/>
      <c r="AA657" s="5"/>
      <c r="AB657" s="5"/>
      <c r="AC657" s="5"/>
      <c r="AD657" s="133" t="str">
        <f t="shared" si="72"/>
        <v/>
      </c>
      <c r="AE657" s="11" t="str">
        <f t="shared" si="70"/>
        <v/>
      </c>
      <c r="AF657" s="19" t="str">
        <f>UPPER(IF($W657="","",IF(COUNTIF($AF$20:$AF656,$W657)&lt;1,$W657,"")))</f>
        <v/>
      </c>
      <c r="AG657" s="31" t="str">
        <f t="shared" si="73"/>
        <v/>
      </c>
      <c r="AH657" s="134" t="str">
        <f t="shared" si="71"/>
        <v/>
      </c>
      <c r="AI657" s="5"/>
      <c r="AJ657" s="31"/>
    </row>
    <row r="658" spans="2:36" s="131" customFormat="1">
      <c r="B658" s="31" t="str">
        <f t="shared" si="67"/>
        <v/>
      </c>
      <c r="C658" s="130" t="str">
        <f t="shared" si="68"/>
        <v/>
      </c>
      <c r="D658" s="146"/>
      <c r="E658" s="31">
        <v>638</v>
      </c>
      <c r="F658" s="31" t="str">
        <f t="shared" si="69"/>
        <v/>
      </c>
      <c r="G658" s="5"/>
      <c r="H658" s="5"/>
      <c r="I658" s="5"/>
      <c r="J658" s="5"/>
      <c r="K658" s="4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6"/>
      <c r="Y658" s="5"/>
      <c r="Z658" s="26"/>
      <c r="AA658" s="5"/>
      <c r="AB658" s="5"/>
      <c r="AC658" s="5"/>
      <c r="AD658" s="133" t="str">
        <f t="shared" si="72"/>
        <v/>
      </c>
      <c r="AE658" s="11" t="str">
        <f t="shared" si="70"/>
        <v/>
      </c>
      <c r="AF658" s="19" t="str">
        <f>UPPER(IF($W658="","",IF(COUNTIF($AF$20:$AF657,$W658)&lt;1,$W658,"")))</f>
        <v/>
      </c>
      <c r="AG658" s="31" t="str">
        <f t="shared" si="73"/>
        <v/>
      </c>
      <c r="AH658" s="134" t="str">
        <f t="shared" si="71"/>
        <v/>
      </c>
      <c r="AI658" s="5"/>
      <c r="AJ658" s="31"/>
    </row>
    <row r="659" spans="2:36" s="131" customFormat="1">
      <c r="B659" s="31" t="str">
        <f t="shared" si="67"/>
        <v/>
      </c>
      <c r="C659" s="130" t="str">
        <f t="shared" si="68"/>
        <v/>
      </c>
      <c r="D659" s="146"/>
      <c r="E659" s="31">
        <v>639</v>
      </c>
      <c r="F659" s="31" t="str">
        <f t="shared" si="69"/>
        <v/>
      </c>
      <c r="G659" s="5"/>
      <c r="H659" s="5"/>
      <c r="I659" s="5"/>
      <c r="J659" s="5"/>
      <c r="K659" s="4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6"/>
      <c r="Y659" s="5"/>
      <c r="Z659" s="26"/>
      <c r="AA659" s="5"/>
      <c r="AB659" s="5"/>
      <c r="AC659" s="5"/>
      <c r="AD659" s="133" t="str">
        <f t="shared" si="72"/>
        <v/>
      </c>
      <c r="AE659" s="11" t="str">
        <f t="shared" si="70"/>
        <v/>
      </c>
      <c r="AF659" s="19" t="str">
        <f>UPPER(IF($W659="","",IF(COUNTIF($AF$20:$AF658,$W659)&lt;1,$W659,"")))</f>
        <v/>
      </c>
      <c r="AG659" s="31" t="str">
        <f t="shared" si="73"/>
        <v/>
      </c>
      <c r="AH659" s="134" t="str">
        <f t="shared" si="71"/>
        <v/>
      </c>
      <c r="AI659" s="5"/>
      <c r="AJ659" s="31"/>
    </row>
    <row r="660" spans="2:36" s="131" customFormat="1">
      <c r="B660" s="31" t="str">
        <f t="shared" si="67"/>
        <v/>
      </c>
      <c r="C660" s="130" t="str">
        <f t="shared" si="68"/>
        <v/>
      </c>
      <c r="D660" s="146"/>
      <c r="E660" s="31">
        <v>640</v>
      </c>
      <c r="F660" s="31" t="str">
        <f t="shared" si="69"/>
        <v/>
      </c>
      <c r="G660" s="5"/>
      <c r="H660" s="5"/>
      <c r="I660" s="5"/>
      <c r="J660" s="5"/>
      <c r="K660" s="4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6"/>
      <c r="Y660" s="5"/>
      <c r="Z660" s="26"/>
      <c r="AA660" s="5"/>
      <c r="AB660" s="5"/>
      <c r="AC660" s="5"/>
      <c r="AD660" s="133" t="str">
        <f t="shared" si="72"/>
        <v/>
      </c>
      <c r="AE660" s="11" t="str">
        <f t="shared" si="70"/>
        <v/>
      </c>
      <c r="AF660" s="19" t="str">
        <f>UPPER(IF($W660="","",IF(COUNTIF($AF$20:$AF659,$W660)&lt;1,$W660,"")))</f>
        <v/>
      </c>
      <c r="AG660" s="31" t="str">
        <f t="shared" si="73"/>
        <v/>
      </c>
      <c r="AH660" s="134" t="str">
        <f t="shared" si="71"/>
        <v/>
      </c>
      <c r="AI660" s="5"/>
      <c r="AJ660" s="31"/>
    </row>
    <row r="661" spans="2:36" s="131" customFormat="1">
      <c r="B661" s="31" t="str">
        <f t="shared" ref="B661:B724" si="74">F661</f>
        <v/>
      </c>
      <c r="C661" s="130" t="str">
        <f t="shared" ref="C661:C724" si="75">IF(H661="","",IF(D661="","X",B661&amp;TEXT(D661,"000")))</f>
        <v/>
      </c>
      <c r="D661" s="146"/>
      <c r="E661" s="31">
        <v>641</v>
      </c>
      <c r="F661" s="31" t="str">
        <f t="shared" ref="F661:F724" si="76">IF($I661="M",VLOOKUP($J661,$E$4:$G$9,2,0),IF(I661="F",VLOOKUP($J661,$E$4:$G$9,3,0),IF($I661="","")))</f>
        <v/>
      </c>
      <c r="G661" s="5"/>
      <c r="H661" s="5"/>
      <c r="I661" s="5"/>
      <c r="J661" s="5"/>
      <c r="K661" s="4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6"/>
      <c r="Y661" s="5"/>
      <c r="Z661" s="26"/>
      <c r="AA661" s="5"/>
      <c r="AB661" s="5"/>
      <c r="AC661" s="5"/>
      <c r="AD661" s="133" t="str">
        <f t="shared" si="72"/>
        <v/>
      </c>
      <c r="AE661" s="11" t="str">
        <f t="shared" ref="AE661:AE724" si="77">IF(AF661="","",$AE$17)</f>
        <v/>
      </c>
      <c r="AF661" s="19" t="str">
        <f>UPPER(IF($W661="","",IF(COUNTIF($AF$20:$AF660,$W661)&lt;1,$W661,"")))</f>
        <v/>
      </c>
      <c r="AG661" s="31" t="str">
        <f t="shared" si="73"/>
        <v/>
      </c>
      <c r="AH661" s="134" t="str">
        <f t="shared" si="71"/>
        <v/>
      </c>
      <c r="AI661" s="5"/>
      <c r="AJ661" s="31"/>
    </row>
    <row r="662" spans="2:36" s="131" customFormat="1">
      <c r="B662" s="31" t="str">
        <f t="shared" si="74"/>
        <v/>
      </c>
      <c r="C662" s="130" t="str">
        <f t="shared" si="75"/>
        <v/>
      </c>
      <c r="D662" s="146"/>
      <c r="E662" s="31">
        <v>642</v>
      </c>
      <c r="F662" s="31" t="str">
        <f t="shared" si="76"/>
        <v/>
      </c>
      <c r="G662" s="5"/>
      <c r="H662" s="5"/>
      <c r="I662" s="5"/>
      <c r="J662" s="5"/>
      <c r="K662" s="4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6"/>
      <c r="Y662" s="5"/>
      <c r="Z662" s="26"/>
      <c r="AA662" s="5"/>
      <c r="AB662" s="5"/>
      <c r="AC662" s="5"/>
      <c r="AD662" s="133" t="str">
        <f t="shared" si="72"/>
        <v/>
      </c>
      <c r="AE662" s="11" t="str">
        <f t="shared" si="77"/>
        <v/>
      </c>
      <c r="AF662" s="19" t="str">
        <f>UPPER(IF($W662="","",IF(COUNTIF($AF$20:$AF661,$W662)&lt;1,$W662,"")))</f>
        <v/>
      </c>
      <c r="AG662" s="31" t="str">
        <f t="shared" si="73"/>
        <v/>
      </c>
      <c r="AH662" s="134" t="str">
        <f t="shared" ref="AH662:AH725" si="78">IF(F662="","",IF(X662="",SUM(AD662:AE662)+AJ676,SUM(AD662:AE662)+AJ676+$X$20))</f>
        <v/>
      </c>
      <c r="AI662" s="5"/>
      <c r="AJ662" s="31"/>
    </row>
    <row r="663" spans="2:36" s="131" customFormat="1">
      <c r="B663" s="31" t="str">
        <f t="shared" si="74"/>
        <v/>
      </c>
      <c r="C663" s="130" t="str">
        <f t="shared" si="75"/>
        <v/>
      </c>
      <c r="D663" s="146"/>
      <c r="E663" s="31">
        <v>643</v>
      </c>
      <c r="F663" s="31" t="str">
        <f t="shared" si="76"/>
        <v/>
      </c>
      <c r="G663" s="5"/>
      <c r="H663" s="5"/>
      <c r="I663" s="5"/>
      <c r="J663" s="5"/>
      <c r="K663" s="4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6"/>
      <c r="Y663" s="5"/>
      <c r="Z663" s="26"/>
      <c r="AA663" s="5"/>
      <c r="AB663" s="5"/>
      <c r="AC663" s="5"/>
      <c r="AD663" s="133" t="str">
        <f t="shared" si="72"/>
        <v/>
      </c>
      <c r="AE663" s="11" t="str">
        <f t="shared" si="77"/>
        <v/>
      </c>
      <c r="AF663" s="19" t="str">
        <f>UPPER(IF($W663="","",IF(COUNTIF($AF$20:$AF662,$W663)&lt;1,$W663,"")))</f>
        <v/>
      </c>
      <c r="AG663" s="31" t="str">
        <f t="shared" si="73"/>
        <v/>
      </c>
      <c r="AH663" s="134" t="str">
        <f t="shared" si="78"/>
        <v/>
      </c>
      <c r="AI663" s="5"/>
      <c r="AJ663" s="31"/>
    </row>
    <row r="664" spans="2:36" s="131" customFormat="1">
      <c r="B664" s="31" t="str">
        <f t="shared" si="74"/>
        <v/>
      </c>
      <c r="C664" s="130" t="str">
        <f t="shared" si="75"/>
        <v/>
      </c>
      <c r="D664" s="146"/>
      <c r="E664" s="31">
        <v>644</v>
      </c>
      <c r="F664" s="31" t="str">
        <f t="shared" si="76"/>
        <v/>
      </c>
      <c r="G664" s="5"/>
      <c r="H664" s="5"/>
      <c r="I664" s="5"/>
      <c r="J664" s="5"/>
      <c r="K664" s="4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6"/>
      <c r="Y664" s="5"/>
      <c r="Z664" s="26"/>
      <c r="AA664" s="5"/>
      <c r="AB664" s="5"/>
      <c r="AC664" s="5"/>
      <c r="AD664" s="133" t="str">
        <f t="shared" si="72"/>
        <v/>
      </c>
      <c r="AE664" s="11" t="str">
        <f t="shared" si="77"/>
        <v/>
      </c>
      <c r="AF664" s="19" t="str">
        <f>UPPER(IF($W664="","",IF(COUNTIF($AF$20:$AF663,$W664)&lt;1,$W664,"")))</f>
        <v/>
      </c>
      <c r="AG664" s="31" t="str">
        <f t="shared" si="73"/>
        <v/>
      </c>
      <c r="AH664" s="134" t="str">
        <f t="shared" si="78"/>
        <v/>
      </c>
      <c r="AI664" s="5"/>
      <c r="AJ664" s="31"/>
    </row>
    <row r="665" spans="2:36" s="131" customFormat="1">
      <c r="B665" s="31" t="str">
        <f t="shared" si="74"/>
        <v/>
      </c>
      <c r="C665" s="130" t="str">
        <f t="shared" si="75"/>
        <v/>
      </c>
      <c r="D665" s="146"/>
      <c r="E665" s="31">
        <v>645</v>
      </c>
      <c r="F665" s="31" t="str">
        <f t="shared" si="76"/>
        <v/>
      </c>
      <c r="G665" s="5"/>
      <c r="H665" s="5"/>
      <c r="I665" s="5"/>
      <c r="J665" s="5"/>
      <c r="K665" s="4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6"/>
      <c r="Y665" s="5"/>
      <c r="Z665" s="26"/>
      <c r="AA665" s="5"/>
      <c r="AB665" s="5"/>
      <c r="AC665" s="5"/>
      <c r="AD665" s="133" t="str">
        <f t="shared" si="72"/>
        <v/>
      </c>
      <c r="AE665" s="11" t="str">
        <f t="shared" si="77"/>
        <v/>
      </c>
      <c r="AF665" s="19" t="str">
        <f>UPPER(IF($W665="","",IF(COUNTIF($AF$20:$AF664,$W665)&lt;1,$W665,"")))</f>
        <v/>
      </c>
      <c r="AG665" s="31" t="str">
        <f t="shared" si="73"/>
        <v/>
      </c>
      <c r="AH665" s="134" t="str">
        <f t="shared" si="78"/>
        <v/>
      </c>
      <c r="AI665" s="5"/>
      <c r="AJ665" s="31"/>
    </row>
    <row r="666" spans="2:36">
      <c r="B666" s="31" t="str">
        <f t="shared" si="74"/>
        <v/>
      </c>
      <c r="C666" s="130" t="str">
        <f t="shared" si="75"/>
        <v/>
      </c>
      <c r="D666" s="146"/>
      <c r="E666" s="31">
        <v>646</v>
      </c>
      <c r="F666" s="31" t="str">
        <f t="shared" si="76"/>
        <v/>
      </c>
      <c r="G666" s="5"/>
      <c r="H666" s="5"/>
      <c r="I666" s="5"/>
      <c r="J666" s="5"/>
      <c r="K666" s="4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6"/>
      <c r="Y666" s="5"/>
      <c r="Z666" s="26"/>
      <c r="AA666" s="5"/>
      <c r="AB666" s="5"/>
      <c r="AC666" s="5"/>
      <c r="AD666" s="133" t="str">
        <f t="shared" si="72"/>
        <v/>
      </c>
      <c r="AE666" s="11" t="str">
        <f t="shared" si="77"/>
        <v/>
      </c>
      <c r="AF666" s="19" t="str">
        <f>UPPER(IF($W666="","",IF(COUNTIF($AF$20:$AF665,$W666)&lt;1,$W666,"")))</f>
        <v/>
      </c>
      <c r="AG666" s="31" t="str">
        <f t="shared" si="73"/>
        <v/>
      </c>
      <c r="AH666" s="134" t="str">
        <f t="shared" si="78"/>
        <v/>
      </c>
      <c r="AI666" s="5"/>
      <c r="AJ666" s="27"/>
    </row>
    <row r="667" spans="2:36">
      <c r="B667" s="31" t="str">
        <f t="shared" si="74"/>
        <v/>
      </c>
      <c r="C667" s="130" t="str">
        <f t="shared" si="75"/>
        <v/>
      </c>
      <c r="D667" s="146"/>
      <c r="E667" s="31">
        <v>647</v>
      </c>
      <c r="F667" s="31" t="str">
        <f t="shared" si="76"/>
        <v/>
      </c>
      <c r="G667" s="5"/>
      <c r="H667" s="5"/>
      <c r="I667" s="5"/>
      <c r="J667" s="5"/>
      <c r="K667" s="4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6"/>
      <c r="Y667" s="5"/>
      <c r="Z667" s="26"/>
      <c r="AA667" s="5"/>
      <c r="AB667" s="5"/>
      <c r="AC667" s="5"/>
      <c r="AD667" s="133" t="str">
        <f t="shared" si="72"/>
        <v/>
      </c>
      <c r="AE667" s="11" t="str">
        <f t="shared" si="77"/>
        <v/>
      </c>
      <c r="AF667" s="19" t="str">
        <f>UPPER(IF($W667="","",IF(COUNTIF($AF$20:$AF666,$W667)&lt;1,$W667,"")))</f>
        <v/>
      </c>
      <c r="AG667" s="31" t="str">
        <f t="shared" si="73"/>
        <v/>
      </c>
      <c r="AH667" s="134" t="str">
        <f t="shared" si="78"/>
        <v/>
      </c>
      <c r="AI667" s="5"/>
      <c r="AJ667" s="27"/>
    </row>
    <row r="668" spans="2:36">
      <c r="B668" s="31" t="str">
        <f t="shared" si="74"/>
        <v/>
      </c>
      <c r="C668" s="130" t="str">
        <f t="shared" si="75"/>
        <v/>
      </c>
      <c r="D668" s="146"/>
      <c r="E668" s="31">
        <v>648</v>
      </c>
      <c r="F668" s="31" t="str">
        <f t="shared" si="76"/>
        <v/>
      </c>
      <c r="G668" s="5"/>
      <c r="H668" s="5"/>
      <c r="I668" s="5"/>
      <c r="J668" s="5"/>
      <c r="K668" s="4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6"/>
      <c r="Y668" s="5"/>
      <c r="Z668" s="26"/>
      <c r="AA668" s="5"/>
      <c r="AB668" s="5"/>
      <c r="AC668" s="5"/>
      <c r="AD668" s="133" t="str">
        <f t="shared" si="72"/>
        <v/>
      </c>
      <c r="AE668" s="11" t="str">
        <f t="shared" si="77"/>
        <v/>
      </c>
      <c r="AF668" s="19" t="str">
        <f>UPPER(IF($W668="","",IF(COUNTIF($AF$20:$AF667,$W668)&lt;1,$W668,"")))</f>
        <v/>
      </c>
      <c r="AG668" s="31" t="str">
        <f t="shared" si="73"/>
        <v/>
      </c>
      <c r="AH668" s="134" t="str">
        <f t="shared" si="78"/>
        <v/>
      </c>
      <c r="AI668" s="5"/>
      <c r="AJ668" s="27"/>
    </row>
    <row r="669" spans="2:36">
      <c r="B669" s="31" t="str">
        <f t="shared" si="74"/>
        <v/>
      </c>
      <c r="C669" s="130" t="str">
        <f t="shared" si="75"/>
        <v/>
      </c>
      <c r="D669" s="146"/>
      <c r="E669" s="31">
        <v>649</v>
      </c>
      <c r="F669" s="31" t="str">
        <f t="shared" si="76"/>
        <v/>
      </c>
      <c r="G669" s="5"/>
      <c r="H669" s="5"/>
      <c r="I669" s="5"/>
      <c r="J669" s="5"/>
      <c r="K669" s="4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6"/>
      <c r="Y669" s="5"/>
      <c r="Z669" s="26"/>
      <c r="AA669" s="5"/>
      <c r="AB669" s="5"/>
      <c r="AC669" s="5"/>
      <c r="AD669" s="133" t="str">
        <f t="shared" si="72"/>
        <v/>
      </c>
      <c r="AE669" s="11" t="str">
        <f t="shared" si="77"/>
        <v/>
      </c>
      <c r="AF669" s="19" t="str">
        <f>UPPER(IF($W669="","",IF(COUNTIF($AF$20:$AF668,$W669)&lt;1,$W669,"")))</f>
        <v/>
      </c>
      <c r="AG669" s="31" t="str">
        <f t="shared" si="73"/>
        <v/>
      </c>
      <c r="AH669" s="134" t="str">
        <f t="shared" si="78"/>
        <v/>
      </c>
      <c r="AI669" s="5"/>
      <c r="AJ669" s="27"/>
    </row>
    <row r="670" spans="2:36">
      <c r="B670" s="31" t="str">
        <f t="shared" si="74"/>
        <v/>
      </c>
      <c r="C670" s="130" t="str">
        <f t="shared" si="75"/>
        <v/>
      </c>
      <c r="D670" s="146"/>
      <c r="E670" s="31">
        <v>650</v>
      </c>
      <c r="F670" s="31" t="str">
        <f t="shared" si="76"/>
        <v/>
      </c>
      <c r="G670" s="5"/>
      <c r="H670" s="5"/>
      <c r="I670" s="5"/>
      <c r="J670" s="5"/>
      <c r="K670" s="4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6"/>
      <c r="Y670" s="5"/>
      <c r="Z670" s="26"/>
      <c r="AA670" s="5"/>
      <c r="AB670" s="5"/>
      <c r="AC670" s="5"/>
      <c r="AD670" s="133" t="str">
        <f t="shared" si="72"/>
        <v/>
      </c>
      <c r="AE670" s="11" t="str">
        <f t="shared" si="77"/>
        <v/>
      </c>
      <c r="AF670" s="19" t="str">
        <f>UPPER(IF($W670="","",IF(COUNTIF($AF$20:$AF669,$W670)&lt;1,$W670,"")))</f>
        <v/>
      </c>
      <c r="AG670" s="31" t="str">
        <f t="shared" si="73"/>
        <v/>
      </c>
      <c r="AH670" s="134" t="str">
        <f t="shared" si="78"/>
        <v/>
      </c>
      <c r="AI670" s="5"/>
      <c r="AJ670" s="27"/>
    </row>
    <row r="671" spans="2:36">
      <c r="B671" s="31" t="str">
        <f t="shared" si="74"/>
        <v/>
      </c>
      <c r="C671" s="130" t="str">
        <f t="shared" si="75"/>
        <v/>
      </c>
      <c r="D671" s="146"/>
      <c r="E671" s="31">
        <v>651</v>
      </c>
      <c r="F671" s="31" t="str">
        <f t="shared" si="76"/>
        <v/>
      </c>
      <c r="G671" s="5"/>
      <c r="H671" s="5"/>
      <c r="I671" s="5"/>
      <c r="J671" s="5"/>
      <c r="K671" s="4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6"/>
      <c r="Y671" s="5"/>
      <c r="Z671" s="26"/>
      <c r="AA671" s="5"/>
      <c r="AB671" s="5"/>
      <c r="AC671" s="5"/>
      <c r="AD671" s="133" t="str">
        <f t="shared" si="72"/>
        <v/>
      </c>
      <c r="AE671" s="11" t="str">
        <f t="shared" si="77"/>
        <v/>
      </c>
      <c r="AF671" s="19" t="str">
        <f>UPPER(IF($W671="","",IF(COUNTIF($AF$20:$AF670,$W671)&lt;1,$W671,"")))</f>
        <v/>
      </c>
      <c r="AG671" s="31" t="str">
        <f t="shared" si="73"/>
        <v/>
      </c>
      <c r="AH671" s="134" t="str">
        <f t="shared" si="78"/>
        <v/>
      </c>
      <c r="AI671" s="5"/>
      <c r="AJ671" s="27"/>
    </row>
    <row r="672" spans="2:36">
      <c r="B672" s="31" t="str">
        <f t="shared" si="74"/>
        <v/>
      </c>
      <c r="C672" s="130" t="str">
        <f t="shared" si="75"/>
        <v/>
      </c>
      <c r="D672" s="146"/>
      <c r="E672" s="31">
        <v>652</v>
      </c>
      <c r="F672" s="31" t="str">
        <f t="shared" si="76"/>
        <v/>
      </c>
      <c r="G672" s="5"/>
      <c r="H672" s="5"/>
      <c r="I672" s="5"/>
      <c r="J672" s="5"/>
      <c r="K672" s="4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6"/>
      <c r="Y672" s="5"/>
      <c r="Z672" s="26"/>
      <c r="AA672" s="5"/>
      <c r="AB672" s="5"/>
      <c r="AC672" s="5"/>
      <c r="AD672" s="133" t="str">
        <f t="shared" si="72"/>
        <v/>
      </c>
      <c r="AE672" s="11" t="str">
        <f t="shared" si="77"/>
        <v/>
      </c>
      <c r="AF672" s="19" t="str">
        <f>UPPER(IF($W672="","",IF(COUNTIF($AF$20:$AF671,$W672)&lt;1,$W672,"")))</f>
        <v/>
      </c>
      <c r="AG672" s="31" t="str">
        <f t="shared" si="73"/>
        <v/>
      </c>
      <c r="AH672" s="134" t="str">
        <f t="shared" si="78"/>
        <v/>
      </c>
      <c r="AI672" s="5"/>
      <c r="AJ672" s="27"/>
    </row>
    <row r="673" spans="2:36">
      <c r="B673" s="31" t="str">
        <f t="shared" si="74"/>
        <v/>
      </c>
      <c r="C673" s="130" t="str">
        <f t="shared" si="75"/>
        <v/>
      </c>
      <c r="D673" s="146"/>
      <c r="E673" s="31">
        <v>653</v>
      </c>
      <c r="F673" s="31" t="str">
        <f t="shared" si="76"/>
        <v/>
      </c>
      <c r="G673" s="5"/>
      <c r="H673" s="5"/>
      <c r="I673" s="5"/>
      <c r="J673" s="5"/>
      <c r="K673" s="4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6"/>
      <c r="Y673" s="5"/>
      <c r="Z673" s="26"/>
      <c r="AA673" s="5"/>
      <c r="AB673" s="5"/>
      <c r="AC673" s="5"/>
      <c r="AD673" s="133" t="str">
        <f t="shared" si="72"/>
        <v/>
      </c>
      <c r="AE673" s="11" t="str">
        <f t="shared" si="77"/>
        <v/>
      </c>
      <c r="AF673" s="19" t="str">
        <f>UPPER(IF($W673="","",IF(COUNTIF($AF$20:$AF672,$W673)&lt;1,$W673,"")))</f>
        <v/>
      </c>
      <c r="AG673" s="31" t="str">
        <f t="shared" si="73"/>
        <v/>
      </c>
      <c r="AH673" s="134" t="str">
        <f t="shared" si="78"/>
        <v/>
      </c>
      <c r="AI673" s="5"/>
      <c r="AJ673" s="27"/>
    </row>
    <row r="674" spans="2:36">
      <c r="B674" s="31" t="str">
        <f t="shared" si="74"/>
        <v/>
      </c>
      <c r="C674" s="130" t="str">
        <f t="shared" si="75"/>
        <v/>
      </c>
      <c r="D674" s="146"/>
      <c r="E674" s="31">
        <v>654</v>
      </c>
      <c r="F674" s="31" t="str">
        <f t="shared" si="76"/>
        <v/>
      </c>
      <c r="G674" s="5"/>
      <c r="H674" s="5"/>
      <c r="I674" s="5"/>
      <c r="J674" s="5"/>
      <c r="K674" s="4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6"/>
      <c r="Y674" s="5"/>
      <c r="Z674" s="26"/>
      <c r="AA674" s="5"/>
      <c r="AB674" s="5"/>
      <c r="AC674" s="5"/>
      <c r="AD674" s="133" t="str">
        <f t="shared" si="72"/>
        <v/>
      </c>
      <c r="AE674" s="11" t="str">
        <f t="shared" si="77"/>
        <v/>
      </c>
      <c r="AF674" s="19" t="str">
        <f>UPPER(IF($W674="","",IF(COUNTIF($AF$20:$AF673,$W674)&lt;1,$W674,"")))</f>
        <v/>
      </c>
      <c r="AG674" s="31" t="str">
        <f t="shared" si="73"/>
        <v/>
      </c>
      <c r="AH674" s="134" t="str">
        <f t="shared" si="78"/>
        <v/>
      </c>
      <c r="AI674" s="5"/>
      <c r="AJ674" s="27"/>
    </row>
    <row r="675" spans="2:36">
      <c r="B675" s="31" t="str">
        <f t="shared" si="74"/>
        <v/>
      </c>
      <c r="C675" s="130" t="str">
        <f t="shared" si="75"/>
        <v/>
      </c>
      <c r="D675" s="146"/>
      <c r="E675" s="31">
        <v>655</v>
      </c>
      <c r="F675" s="31" t="str">
        <f t="shared" si="76"/>
        <v/>
      </c>
      <c r="G675" s="5"/>
      <c r="H675" s="5"/>
      <c r="I675" s="5"/>
      <c r="J675" s="5"/>
      <c r="K675" s="4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6"/>
      <c r="Y675" s="5"/>
      <c r="Z675" s="26"/>
      <c r="AA675" s="5"/>
      <c r="AB675" s="5"/>
      <c r="AC675" s="5"/>
      <c r="AD675" s="133" t="str">
        <f t="shared" si="72"/>
        <v/>
      </c>
      <c r="AE675" s="11" t="str">
        <f t="shared" si="77"/>
        <v/>
      </c>
      <c r="AF675" s="19" t="str">
        <f>UPPER(IF($W675="","",IF(COUNTIF($AF$20:$AF674,$W675)&lt;1,$W675,"")))</f>
        <v/>
      </c>
      <c r="AG675" s="31" t="str">
        <f t="shared" si="73"/>
        <v/>
      </c>
      <c r="AH675" s="134" t="str">
        <f t="shared" si="78"/>
        <v/>
      </c>
      <c r="AI675" s="5"/>
      <c r="AJ675" s="27"/>
    </row>
    <row r="676" spans="2:36">
      <c r="B676" s="31" t="str">
        <f t="shared" si="74"/>
        <v/>
      </c>
      <c r="C676" s="130" t="str">
        <f t="shared" si="75"/>
        <v/>
      </c>
      <c r="D676" s="146"/>
      <c r="E676" s="31">
        <v>656</v>
      </c>
      <c r="F676" s="31" t="str">
        <f t="shared" si="76"/>
        <v/>
      </c>
      <c r="G676" s="5"/>
      <c r="H676" s="5"/>
      <c r="I676" s="5"/>
      <c r="J676" s="5"/>
      <c r="K676" s="4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6"/>
      <c r="Y676" s="5"/>
      <c r="Z676" s="26"/>
      <c r="AA676" s="5"/>
      <c r="AB676" s="5"/>
      <c r="AC676" s="5"/>
      <c r="AD676" s="133" t="str">
        <f t="shared" si="72"/>
        <v/>
      </c>
      <c r="AE676" s="11" t="str">
        <f t="shared" si="77"/>
        <v/>
      </c>
      <c r="AF676" s="19" t="str">
        <f>UPPER(IF($W676="","",IF(COUNTIF($AF$20:$AF675,$W676)&lt;1,$W676,"")))</f>
        <v/>
      </c>
      <c r="AG676" s="31" t="str">
        <f t="shared" si="73"/>
        <v/>
      </c>
      <c r="AH676" s="134" t="str">
        <f t="shared" si="78"/>
        <v/>
      </c>
      <c r="AI676" s="5"/>
      <c r="AJ676" s="27"/>
    </row>
    <row r="677" spans="2:36">
      <c r="B677" s="31" t="str">
        <f t="shared" si="74"/>
        <v/>
      </c>
      <c r="C677" s="130" t="str">
        <f t="shared" si="75"/>
        <v/>
      </c>
      <c r="D677" s="146"/>
      <c r="E677" s="31">
        <v>657</v>
      </c>
      <c r="F677" s="31" t="str">
        <f t="shared" si="76"/>
        <v/>
      </c>
      <c r="G677" s="5"/>
      <c r="H677" s="5"/>
      <c r="I677" s="5"/>
      <c r="J677" s="5"/>
      <c r="K677" s="4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6"/>
      <c r="Y677" s="5"/>
      <c r="Z677" s="26"/>
      <c r="AA677" s="5"/>
      <c r="AB677" s="5"/>
      <c r="AC677" s="5"/>
      <c r="AD677" s="133" t="str">
        <f t="shared" si="72"/>
        <v/>
      </c>
      <c r="AE677" s="11" t="str">
        <f t="shared" si="77"/>
        <v/>
      </c>
      <c r="AF677" s="19" t="str">
        <f>UPPER(IF($W677="","",IF(COUNTIF($AF$20:$AF676,$W677)&lt;1,$W677,"")))</f>
        <v/>
      </c>
      <c r="AG677" s="31" t="str">
        <f t="shared" si="73"/>
        <v/>
      </c>
      <c r="AH677" s="134" t="str">
        <f t="shared" si="78"/>
        <v/>
      </c>
      <c r="AI677" s="5"/>
      <c r="AJ677" s="27"/>
    </row>
    <row r="678" spans="2:36">
      <c r="B678" s="31" t="str">
        <f t="shared" si="74"/>
        <v/>
      </c>
      <c r="C678" s="130" t="str">
        <f t="shared" si="75"/>
        <v/>
      </c>
      <c r="D678" s="146"/>
      <c r="E678" s="31">
        <v>658</v>
      </c>
      <c r="F678" s="31" t="str">
        <f t="shared" si="76"/>
        <v/>
      </c>
      <c r="G678" s="5"/>
      <c r="H678" s="5"/>
      <c r="I678" s="5"/>
      <c r="J678" s="5"/>
      <c r="K678" s="4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6"/>
      <c r="Y678" s="5"/>
      <c r="Z678" s="26"/>
      <c r="AA678" s="5"/>
      <c r="AB678" s="5"/>
      <c r="AC678" s="5"/>
      <c r="AD678" s="133" t="str">
        <f t="shared" si="72"/>
        <v/>
      </c>
      <c r="AE678" s="11" t="str">
        <f t="shared" si="77"/>
        <v/>
      </c>
      <c r="AF678" s="19" t="str">
        <f>UPPER(IF($W678="","",IF(COUNTIF($AF$20:$AF677,$W678)&lt;1,$W678,"")))</f>
        <v/>
      </c>
      <c r="AG678" s="31" t="str">
        <f t="shared" si="73"/>
        <v/>
      </c>
      <c r="AH678" s="134" t="str">
        <f t="shared" si="78"/>
        <v/>
      </c>
      <c r="AI678" s="5"/>
      <c r="AJ678" s="27"/>
    </row>
    <row r="679" spans="2:36">
      <c r="B679" s="31" t="str">
        <f t="shared" si="74"/>
        <v/>
      </c>
      <c r="C679" s="130" t="str">
        <f t="shared" si="75"/>
        <v/>
      </c>
      <c r="D679" s="146"/>
      <c r="E679" s="31">
        <v>659</v>
      </c>
      <c r="F679" s="31" t="str">
        <f t="shared" si="76"/>
        <v/>
      </c>
      <c r="G679" s="5"/>
      <c r="H679" s="5"/>
      <c r="I679" s="5"/>
      <c r="J679" s="5"/>
      <c r="K679" s="4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6"/>
      <c r="Y679" s="5"/>
      <c r="Z679" s="26"/>
      <c r="AA679" s="5"/>
      <c r="AB679" s="5"/>
      <c r="AC679" s="5"/>
      <c r="AD679" s="133" t="str">
        <f t="shared" si="72"/>
        <v/>
      </c>
      <c r="AE679" s="11" t="str">
        <f t="shared" si="77"/>
        <v/>
      </c>
      <c r="AF679" s="19" t="str">
        <f>UPPER(IF($W679="","",IF(COUNTIF($AF$20:$AF678,$W679)&lt;1,$W679,"")))</f>
        <v/>
      </c>
      <c r="AG679" s="31" t="str">
        <f t="shared" si="73"/>
        <v/>
      </c>
      <c r="AH679" s="134" t="str">
        <f t="shared" si="78"/>
        <v/>
      </c>
      <c r="AI679" s="5"/>
      <c r="AJ679" s="27"/>
    </row>
    <row r="680" spans="2:36">
      <c r="B680" s="31" t="str">
        <f t="shared" si="74"/>
        <v/>
      </c>
      <c r="C680" s="130" t="str">
        <f t="shared" si="75"/>
        <v/>
      </c>
      <c r="D680" s="146"/>
      <c r="E680" s="31">
        <v>660</v>
      </c>
      <c r="F680" s="31" t="str">
        <f t="shared" si="76"/>
        <v/>
      </c>
      <c r="G680" s="5"/>
      <c r="H680" s="5"/>
      <c r="I680" s="5"/>
      <c r="J680" s="5"/>
      <c r="K680" s="4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6"/>
      <c r="Y680" s="5"/>
      <c r="Z680" s="26"/>
      <c r="AA680" s="5"/>
      <c r="AB680" s="5"/>
      <c r="AC680" s="5"/>
      <c r="AD680" s="133" t="str">
        <f t="shared" si="72"/>
        <v/>
      </c>
      <c r="AE680" s="11" t="str">
        <f t="shared" si="77"/>
        <v/>
      </c>
      <c r="AF680" s="19" t="str">
        <f>UPPER(IF($W680="","",IF(COUNTIF($AF$20:$AF679,$W680)&lt;1,$W680,"")))</f>
        <v/>
      </c>
      <c r="AG680" s="31" t="str">
        <f t="shared" si="73"/>
        <v/>
      </c>
      <c r="AH680" s="134" t="str">
        <f t="shared" si="78"/>
        <v/>
      </c>
      <c r="AI680" s="5"/>
      <c r="AJ680" s="27"/>
    </row>
    <row r="681" spans="2:36">
      <c r="B681" s="31" t="str">
        <f t="shared" si="74"/>
        <v/>
      </c>
      <c r="C681" s="130" t="str">
        <f t="shared" si="75"/>
        <v/>
      </c>
      <c r="D681" s="146"/>
      <c r="E681" s="31">
        <v>661</v>
      </c>
      <c r="F681" s="31" t="str">
        <f t="shared" si="76"/>
        <v/>
      </c>
      <c r="G681" s="5"/>
      <c r="H681" s="5"/>
      <c r="I681" s="5"/>
      <c r="J681" s="5"/>
      <c r="K681" s="4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6"/>
      <c r="Y681" s="5"/>
      <c r="Z681" s="26"/>
      <c r="AA681" s="5"/>
      <c r="AB681" s="5"/>
      <c r="AC681" s="5"/>
      <c r="AD681" s="133" t="str">
        <f t="shared" si="72"/>
        <v/>
      </c>
      <c r="AE681" s="11" t="str">
        <f t="shared" si="77"/>
        <v/>
      </c>
      <c r="AF681" s="19" t="str">
        <f>UPPER(IF($W681="","",IF(COUNTIF($AF$20:$AF680,$W681)&lt;1,$W681,"")))</f>
        <v/>
      </c>
      <c r="AG681" s="31" t="str">
        <f t="shared" si="73"/>
        <v/>
      </c>
      <c r="AH681" s="134" t="str">
        <f t="shared" si="78"/>
        <v/>
      </c>
      <c r="AI681" s="5"/>
      <c r="AJ681" s="27"/>
    </row>
    <row r="682" spans="2:36">
      <c r="B682" s="31" t="str">
        <f t="shared" si="74"/>
        <v/>
      </c>
      <c r="C682" s="130" t="str">
        <f t="shared" si="75"/>
        <v/>
      </c>
      <c r="D682" s="146"/>
      <c r="E682" s="31">
        <v>662</v>
      </c>
      <c r="F682" s="31" t="str">
        <f t="shared" si="76"/>
        <v/>
      </c>
      <c r="G682" s="5"/>
      <c r="H682" s="5"/>
      <c r="I682" s="5"/>
      <c r="J682" s="5"/>
      <c r="K682" s="4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6"/>
      <c r="Y682" s="5"/>
      <c r="Z682" s="26"/>
      <c r="AA682" s="5"/>
      <c r="AB682" s="5"/>
      <c r="AC682" s="5"/>
      <c r="AD682" s="133" t="str">
        <f t="shared" si="72"/>
        <v/>
      </c>
      <c r="AE682" s="11" t="str">
        <f t="shared" si="77"/>
        <v/>
      </c>
      <c r="AF682" s="19" t="str">
        <f>UPPER(IF($W682="","",IF(COUNTIF($AF$20:$AF681,$W682)&lt;1,$W682,"")))</f>
        <v/>
      </c>
      <c r="AG682" s="31" t="str">
        <f t="shared" si="73"/>
        <v/>
      </c>
      <c r="AH682" s="134" t="str">
        <f t="shared" si="78"/>
        <v/>
      </c>
      <c r="AI682" s="5"/>
      <c r="AJ682" s="27"/>
    </row>
    <row r="683" spans="2:36">
      <c r="B683" s="31" t="str">
        <f t="shared" si="74"/>
        <v/>
      </c>
      <c r="C683" s="130" t="str">
        <f t="shared" si="75"/>
        <v/>
      </c>
      <c r="D683" s="146"/>
      <c r="E683" s="31">
        <v>663</v>
      </c>
      <c r="F683" s="31" t="str">
        <f t="shared" si="76"/>
        <v/>
      </c>
      <c r="G683" s="5"/>
      <c r="H683" s="5"/>
      <c r="I683" s="5"/>
      <c r="J683" s="5"/>
      <c r="K683" s="4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6"/>
      <c r="Y683" s="5"/>
      <c r="Z683" s="26"/>
      <c r="AA683" s="5"/>
      <c r="AB683" s="5"/>
      <c r="AC683" s="5"/>
      <c r="AD683" s="133" t="str">
        <f t="shared" si="72"/>
        <v/>
      </c>
      <c r="AE683" s="11" t="str">
        <f t="shared" si="77"/>
        <v/>
      </c>
      <c r="AF683" s="19" t="str">
        <f>UPPER(IF($W683="","",IF(COUNTIF($AF$20:$AF682,$W683)&lt;1,$W683,"")))</f>
        <v/>
      </c>
      <c r="AG683" s="31" t="str">
        <f t="shared" si="73"/>
        <v/>
      </c>
      <c r="AH683" s="134" t="str">
        <f t="shared" si="78"/>
        <v/>
      </c>
      <c r="AI683" s="5"/>
      <c r="AJ683" s="27"/>
    </row>
    <row r="684" spans="2:36">
      <c r="B684" s="31" t="str">
        <f t="shared" si="74"/>
        <v/>
      </c>
      <c r="C684" s="130" t="str">
        <f t="shared" si="75"/>
        <v/>
      </c>
      <c r="D684" s="146"/>
      <c r="E684" s="31">
        <v>664</v>
      </c>
      <c r="F684" s="31" t="str">
        <f t="shared" si="76"/>
        <v/>
      </c>
      <c r="G684" s="5"/>
      <c r="H684" s="5"/>
      <c r="I684" s="5"/>
      <c r="J684" s="5"/>
      <c r="K684" s="4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6"/>
      <c r="Y684" s="5"/>
      <c r="Z684" s="26"/>
      <c r="AA684" s="5"/>
      <c r="AB684" s="5"/>
      <c r="AC684" s="5"/>
      <c r="AD684" s="133" t="str">
        <f t="shared" si="72"/>
        <v/>
      </c>
      <c r="AE684" s="11" t="str">
        <f t="shared" si="77"/>
        <v/>
      </c>
      <c r="AF684" s="19" t="str">
        <f>UPPER(IF($W684="","",IF(COUNTIF($AF$20:$AF683,$W684)&lt;1,$W684,"")))</f>
        <v/>
      </c>
      <c r="AG684" s="31" t="str">
        <f t="shared" si="73"/>
        <v/>
      </c>
      <c r="AH684" s="134" t="str">
        <f t="shared" si="78"/>
        <v/>
      </c>
      <c r="AI684" s="5"/>
      <c r="AJ684" s="27"/>
    </row>
    <row r="685" spans="2:36">
      <c r="B685" s="31" t="str">
        <f t="shared" si="74"/>
        <v/>
      </c>
      <c r="C685" s="130" t="str">
        <f t="shared" si="75"/>
        <v/>
      </c>
      <c r="D685" s="146"/>
      <c r="E685" s="31">
        <v>665</v>
      </c>
      <c r="F685" s="31" t="str">
        <f t="shared" si="76"/>
        <v/>
      </c>
      <c r="G685" s="5"/>
      <c r="H685" s="5"/>
      <c r="I685" s="5"/>
      <c r="J685" s="5"/>
      <c r="K685" s="4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6"/>
      <c r="Y685" s="5"/>
      <c r="Z685" s="26"/>
      <c r="AA685" s="5"/>
      <c r="AB685" s="5"/>
      <c r="AC685" s="5"/>
      <c r="AD685" s="133" t="str">
        <f t="shared" si="72"/>
        <v/>
      </c>
      <c r="AE685" s="11" t="str">
        <f t="shared" si="77"/>
        <v/>
      </c>
      <c r="AF685" s="19" t="str">
        <f>UPPER(IF($W685="","",IF(COUNTIF($AF$20:$AF684,$W685)&lt;1,$W685,"")))</f>
        <v/>
      </c>
      <c r="AG685" s="31" t="str">
        <f t="shared" si="73"/>
        <v/>
      </c>
      <c r="AH685" s="134" t="str">
        <f t="shared" si="78"/>
        <v/>
      </c>
      <c r="AI685" s="5"/>
      <c r="AJ685" s="27"/>
    </row>
    <row r="686" spans="2:36">
      <c r="B686" s="31" t="str">
        <f t="shared" si="74"/>
        <v/>
      </c>
      <c r="C686" s="130" t="str">
        <f t="shared" si="75"/>
        <v/>
      </c>
      <c r="D686" s="146"/>
      <c r="E686" s="31">
        <v>666</v>
      </c>
      <c r="F686" s="31" t="str">
        <f t="shared" si="76"/>
        <v/>
      </c>
      <c r="G686" s="5"/>
      <c r="H686" s="5"/>
      <c r="I686" s="5"/>
      <c r="J686" s="5"/>
      <c r="K686" s="4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6"/>
      <c r="Y686" s="5"/>
      <c r="Z686" s="26"/>
      <c r="AA686" s="5"/>
      <c r="AB686" s="5"/>
      <c r="AC686" s="5"/>
      <c r="AD686" s="133" t="str">
        <f t="shared" si="72"/>
        <v/>
      </c>
      <c r="AE686" s="11" t="str">
        <f t="shared" si="77"/>
        <v/>
      </c>
      <c r="AF686" s="19" t="str">
        <f>UPPER(IF($W686="","",IF(COUNTIF($AF$20:$AF685,$W686)&lt;1,$W686,"")))</f>
        <v/>
      </c>
      <c r="AG686" s="31" t="str">
        <f t="shared" si="73"/>
        <v/>
      </c>
      <c r="AH686" s="134" t="str">
        <f t="shared" si="78"/>
        <v/>
      </c>
      <c r="AI686" s="5"/>
      <c r="AJ686" s="27"/>
    </row>
    <row r="687" spans="2:36">
      <c r="B687" s="31" t="str">
        <f t="shared" si="74"/>
        <v/>
      </c>
      <c r="C687" s="130" t="str">
        <f t="shared" si="75"/>
        <v/>
      </c>
      <c r="D687" s="146"/>
      <c r="E687" s="31">
        <v>667</v>
      </c>
      <c r="F687" s="31" t="str">
        <f t="shared" si="76"/>
        <v/>
      </c>
      <c r="G687" s="5"/>
      <c r="H687" s="5"/>
      <c r="I687" s="5"/>
      <c r="J687" s="5"/>
      <c r="K687" s="4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6"/>
      <c r="Y687" s="5"/>
      <c r="Z687" s="26"/>
      <c r="AA687" s="5"/>
      <c r="AB687" s="5"/>
      <c r="AC687" s="5"/>
      <c r="AD687" s="133" t="str">
        <f t="shared" si="72"/>
        <v/>
      </c>
      <c r="AE687" s="11" t="str">
        <f t="shared" si="77"/>
        <v/>
      </c>
      <c r="AF687" s="19" t="str">
        <f>UPPER(IF($W687="","",IF(COUNTIF($AF$20:$AF686,$W687)&lt;1,$W687,"")))</f>
        <v/>
      </c>
      <c r="AG687" s="31" t="str">
        <f t="shared" si="73"/>
        <v/>
      </c>
      <c r="AH687" s="134" t="str">
        <f t="shared" si="78"/>
        <v/>
      </c>
      <c r="AI687" s="5"/>
      <c r="AJ687" s="27"/>
    </row>
    <row r="688" spans="2:36">
      <c r="B688" s="31" t="str">
        <f t="shared" si="74"/>
        <v/>
      </c>
      <c r="C688" s="130" t="str">
        <f t="shared" si="75"/>
        <v/>
      </c>
      <c r="D688" s="146"/>
      <c r="E688" s="31">
        <v>668</v>
      </c>
      <c r="F688" s="31" t="str">
        <f t="shared" si="76"/>
        <v/>
      </c>
      <c r="G688" s="5"/>
      <c r="H688" s="5"/>
      <c r="I688" s="5"/>
      <c r="J688" s="5"/>
      <c r="K688" s="4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6"/>
      <c r="Y688" s="5"/>
      <c r="Z688" s="26"/>
      <c r="AA688" s="5"/>
      <c r="AB688" s="5"/>
      <c r="AC688" s="5"/>
      <c r="AD688" s="133" t="str">
        <f t="shared" si="72"/>
        <v/>
      </c>
      <c r="AE688" s="11" t="str">
        <f t="shared" si="77"/>
        <v/>
      </c>
      <c r="AF688" s="19" t="str">
        <f>UPPER(IF($W688="","",IF(COUNTIF($AF$20:$AF687,$W688)&lt;1,$W688,"")))</f>
        <v/>
      </c>
      <c r="AG688" s="31" t="str">
        <f t="shared" si="73"/>
        <v/>
      </c>
      <c r="AH688" s="134" t="str">
        <f t="shared" si="78"/>
        <v/>
      </c>
      <c r="AI688" s="5"/>
      <c r="AJ688" s="27"/>
    </row>
    <row r="689" spans="2:36">
      <c r="B689" s="31" t="str">
        <f t="shared" si="74"/>
        <v/>
      </c>
      <c r="C689" s="130" t="str">
        <f t="shared" si="75"/>
        <v/>
      </c>
      <c r="D689" s="146"/>
      <c r="E689" s="31">
        <v>669</v>
      </c>
      <c r="F689" s="31" t="str">
        <f t="shared" si="76"/>
        <v/>
      </c>
      <c r="G689" s="5"/>
      <c r="H689" s="5"/>
      <c r="I689" s="5"/>
      <c r="J689" s="5"/>
      <c r="K689" s="4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6"/>
      <c r="Y689" s="5"/>
      <c r="Z689" s="26"/>
      <c r="AA689" s="5"/>
      <c r="AB689" s="5"/>
      <c r="AC689" s="5"/>
      <c r="AD689" s="133" t="str">
        <f t="shared" si="72"/>
        <v/>
      </c>
      <c r="AE689" s="11" t="str">
        <f t="shared" si="77"/>
        <v/>
      </c>
      <c r="AF689" s="19" t="str">
        <f>UPPER(IF($W689="","",IF(COUNTIF($AF$20:$AF688,$W689)&lt;1,$W689,"")))</f>
        <v/>
      </c>
      <c r="AG689" s="31" t="str">
        <f t="shared" si="73"/>
        <v/>
      </c>
      <c r="AH689" s="134" t="str">
        <f t="shared" si="78"/>
        <v/>
      </c>
      <c r="AI689" s="5"/>
      <c r="AJ689" s="27"/>
    </row>
    <row r="690" spans="2:36">
      <c r="B690" s="31" t="str">
        <f t="shared" si="74"/>
        <v/>
      </c>
      <c r="C690" s="130" t="str">
        <f t="shared" si="75"/>
        <v/>
      </c>
      <c r="D690" s="146"/>
      <c r="E690" s="31">
        <v>670</v>
      </c>
      <c r="F690" s="31" t="str">
        <f t="shared" si="76"/>
        <v/>
      </c>
      <c r="G690" s="5"/>
      <c r="H690" s="5"/>
      <c r="I690" s="5"/>
      <c r="J690" s="5"/>
      <c r="K690" s="4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6"/>
      <c r="Y690" s="5"/>
      <c r="Z690" s="26"/>
      <c r="AA690" s="5"/>
      <c r="AB690" s="5"/>
      <c r="AC690" s="5"/>
      <c r="AD690" s="133" t="str">
        <f t="shared" ref="AD690:AD753" si="79">IF(J690="","",IF(COUNTA(L690:T690)&gt;3,"限報三項個人項目",IF(COUNTA(L690:T690)=0,"最少填報一個人項目",IF(COUNTA(Y690)=1,COUNTA(L690:T690)*($AD$17+$AD$18)+$AD$16,IF(COUNTA(Y690)=0,COUNTA(L690:T690)*$AD$17+$AD$16,"Error")))))</f>
        <v/>
      </c>
      <c r="AE690" s="11" t="str">
        <f t="shared" si="77"/>
        <v/>
      </c>
      <c r="AF690" s="19" t="str">
        <f>UPPER(IF($W690="","",IF(COUNTIF($AF$20:$AF689,$W690)&lt;1,$W690,"")))</f>
        <v/>
      </c>
      <c r="AG690" s="31" t="str">
        <f t="shared" si="73"/>
        <v/>
      </c>
      <c r="AH690" s="134" t="str">
        <f t="shared" si="78"/>
        <v/>
      </c>
      <c r="AI690" s="5"/>
      <c r="AJ690" s="27"/>
    </row>
    <row r="691" spans="2:36">
      <c r="B691" s="31" t="str">
        <f t="shared" si="74"/>
        <v/>
      </c>
      <c r="C691" s="130" t="str">
        <f t="shared" si="75"/>
        <v/>
      </c>
      <c r="D691" s="146"/>
      <c r="E691" s="31">
        <v>671</v>
      </c>
      <c r="F691" s="31" t="str">
        <f t="shared" si="76"/>
        <v/>
      </c>
      <c r="G691" s="5"/>
      <c r="H691" s="5"/>
      <c r="I691" s="5"/>
      <c r="J691" s="5"/>
      <c r="K691" s="4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6"/>
      <c r="Y691" s="5"/>
      <c r="Z691" s="26"/>
      <c r="AA691" s="5"/>
      <c r="AB691" s="5"/>
      <c r="AC691" s="5"/>
      <c r="AD691" s="133" t="str">
        <f t="shared" si="79"/>
        <v/>
      </c>
      <c r="AE691" s="11" t="str">
        <f t="shared" si="77"/>
        <v/>
      </c>
      <c r="AF691" s="19" t="str">
        <f>UPPER(IF($W691="","",IF(COUNTIF($AF$20:$AF690,$W691)&lt;1,$W691,"")))</f>
        <v/>
      </c>
      <c r="AG691" s="31" t="str">
        <f t="shared" si="73"/>
        <v/>
      </c>
      <c r="AH691" s="134" t="str">
        <f t="shared" si="78"/>
        <v/>
      </c>
      <c r="AI691" s="5"/>
      <c r="AJ691" s="27"/>
    </row>
    <row r="692" spans="2:36">
      <c r="B692" s="31" t="str">
        <f t="shared" si="74"/>
        <v/>
      </c>
      <c r="C692" s="130" t="str">
        <f t="shared" si="75"/>
        <v/>
      </c>
      <c r="D692" s="146"/>
      <c r="E692" s="31">
        <v>672</v>
      </c>
      <c r="F692" s="31" t="str">
        <f t="shared" si="76"/>
        <v/>
      </c>
      <c r="G692" s="5"/>
      <c r="H692" s="5"/>
      <c r="I692" s="5"/>
      <c r="J692" s="5"/>
      <c r="K692" s="4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6"/>
      <c r="Y692" s="5"/>
      <c r="Z692" s="26"/>
      <c r="AA692" s="5"/>
      <c r="AB692" s="5"/>
      <c r="AC692" s="5"/>
      <c r="AD692" s="133" t="str">
        <f t="shared" si="79"/>
        <v/>
      </c>
      <c r="AE692" s="11" t="str">
        <f t="shared" si="77"/>
        <v/>
      </c>
      <c r="AF692" s="19" t="str">
        <f>UPPER(IF($W692="","",IF(COUNTIF($AF$20:$AF691,$W692)&lt;1,$W692,"")))</f>
        <v/>
      </c>
      <c r="AG692" s="31" t="str">
        <f t="shared" si="73"/>
        <v/>
      </c>
      <c r="AH692" s="134" t="str">
        <f t="shared" si="78"/>
        <v/>
      </c>
      <c r="AI692" s="5"/>
      <c r="AJ692" s="27"/>
    </row>
    <row r="693" spans="2:36">
      <c r="B693" s="31" t="str">
        <f t="shared" si="74"/>
        <v/>
      </c>
      <c r="C693" s="130" t="str">
        <f t="shared" si="75"/>
        <v/>
      </c>
      <c r="D693" s="146"/>
      <c r="E693" s="31">
        <v>673</v>
      </c>
      <c r="F693" s="31" t="str">
        <f t="shared" si="76"/>
        <v/>
      </c>
      <c r="G693" s="5"/>
      <c r="H693" s="5"/>
      <c r="I693" s="5"/>
      <c r="J693" s="5"/>
      <c r="K693" s="4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6"/>
      <c r="Y693" s="5"/>
      <c r="Z693" s="26"/>
      <c r="AA693" s="5"/>
      <c r="AB693" s="5"/>
      <c r="AC693" s="5"/>
      <c r="AD693" s="133" t="str">
        <f t="shared" si="79"/>
        <v/>
      </c>
      <c r="AE693" s="11" t="str">
        <f t="shared" si="77"/>
        <v/>
      </c>
      <c r="AF693" s="19" t="str">
        <f>UPPER(IF($W693="","",IF(COUNTIF($AF$20:$AF692,$W693)&lt;1,$W693,"")))</f>
        <v/>
      </c>
      <c r="AG693" s="31" t="str">
        <f t="shared" si="73"/>
        <v/>
      </c>
      <c r="AH693" s="134" t="str">
        <f t="shared" si="78"/>
        <v/>
      </c>
      <c r="AI693" s="5"/>
      <c r="AJ693" s="27"/>
    </row>
    <row r="694" spans="2:36">
      <c r="B694" s="31" t="str">
        <f t="shared" si="74"/>
        <v/>
      </c>
      <c r="C694" s="130" t="str">
        <f t="shared" si="75"/>
        <v/>
      </c>
      <c r="D694" s="146"/>
      <c r="E694" s="31">
        <v>674</v>
      </c>
      <c r="F694" s="31" t="str">
        <f t="shared" si="76"/>
        <v/>
      </c>
      <c r="G694" s="5"/>
      <c r="H694" s="5"/>
      <c r="I694" s="5"/>
      <c r="J694" s="5"/>
      <c r="K694" s="4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6"/>
      <c r="Y694" s="5"/>
      <c r="Z694" s="26"/>
      <c r="AA694" s="5"/>
      <c r="AB694" s="5"/>
      <c r="AC694" s="5"/>
      <c r="AD694" s="133" t="str">
        <f t="shared" si="79"/>
        <v/>
      </c>
      <c r="AE694" s="11" t="str">
        <f t="shared" si="77"/>
        <v/>
      </c>
      <c r="AF694" s="19" t="str">
        <f>UPPER(IF($W694="","",IF(COUNTIF($AF$20:$AF693,$W694)&lt;1,$W694,"")))</f>
        <v/>
      </c>
      <c r="AG694" s="31" t="str">
        <f t="shared" si="73"/>
        <v/>
      </c>
      <c r="AH694" s="134" t="str">
        <f t="shared" si="78"/>
        <v/>
      </c>
      <c r="AI694" s="5"/>
      <c r="AJ694" s="27"/>
    </row>
    <row r="695" spans="2:36">
      <c r="B695" s="31" t="str">
        <f t="shared" si="74"/>
        <v/>
      </c>
      <c r="C695" s="130" t="str">
        <f t="shared" si="75"/>
        <v/>
      </c>
      <c r="D695" s="146"/>
      <c r="E695" s="31">
        <v>675</v>
      </c>
      <c r="F695" s="31" t="str">
        <f t="shared" si="76"/>
        <v/>
      </c>
      <c r="G695" s="5"/>
      <c r="H695" s="5"/>
      <c r="I695" s="5"/>
      <c r="J695" s="5"/>
      <c r="K695" s="4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6"/>
      <c r="Y695" s="5"/>
      <c r="Z695" s="26"/>
      <c r="AA695" s="5"/>
      <c r="AB695" s="5"/>
      <c r="AC695" s="5"/>
      <c r="AD695" s="133" t="str">
        <f t="shared" si="79"/>
        <v/>
      </c>
      <c r="AE695" s="11" t="str">
        <f t="shared" si="77"/>
        <v/>
      </c>
      <c r="AF695" s="19" t="str">
        <f>UPPER(IF($W695="","",IF(COUNTIF($AF$20:$AF694,$W695)&lt;1,$W695,"")))</f>
        <v/>
      </c>
      <c r="AG695" s="31" t="str">
        <f t="shared" si="73"/>
        <v/>
      </c>
      <c r="AH695" s="134" t="str">
        <f t="shared" si="78"/>
        <v/>
      </c>
      <c r="AI695" s="5"/>
      <c r="AJ695" s="27"/>
    </row>
    <row r="696" spans="2:36">
      <c r="B696" s="31" t="str">
        <f t="shared" si="74"/>
        <v/>
      </c>
      <c r="C696" s="130" t="str">
        <f t="shared" si="75"/>
        <v/>
      </c>
      <c r="D696" s="146"/>
      <c r="E696" s="31">
        <v>676</v>
      </c>
      <c r="F696" s="31" t="str">
        <f t="shared" si="76"/>
        <v/>
      </c>
      <c r="G696" s="5"/>
      <c r="H696" s="5"/>
      <c r="I696" s="5"/>
      <c r="J696" s="5"/>
      <c r="K696" s="4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6"/>
      <c r="Y696" s="5"/>
      <c r="Z696" s="26"/>
      <c r="AA696" s="5"/>
      <c r="AB696" s="5"/>
      <c r="AC696" s="5"/>
      <c r="AD696" s="133" t="str">
        <f t="shared" si="79"/>
        <v/>
      </c>
      <c r="AE696" s="11" t="str">
        <f t="shared" si="77"/>
        <v/>
      </c>
      <c r="AF696" s="19" t="str">
        <f>UPPER(IF($W696="","",IF(COUNTIF($AF$20:$AF695,$W696)&lt;1,$W696,"")))</f>
        <v/>
      </c>
      <c r="AG696" s="31" t="str">
        <f t="shared" si="73"/>
        <v/>
      </c>
      <c r="AH696" s="134" t="str">
        <f t="shared" si="78"/>
        <v/>
      </c>
      <c r="AI696" s="5"/>
      <c r="AJ696" s="27"/>
    </row>
    <row r="697" spans="2:36">
      <c r="B697" s="31" t="str">
        <f t="shared" si="74"/>
        <v/>
      </c>
      <c r="C697" s="130" t="str">
        <f t="shared" si="75"/>
        <v/>
      </c>
      <c r="D697" s="146"/>
      <c r="E697" s="31">
        <v>677</v>
      </c>
      <c r="F697" s="31" t="str">
        <f t="shared" si="76"/>
        <v/>
      </c>
      <c r="G697" s="5"/>
      <c r="H697" s="5"/>
      <c r="I697" s="5"/>
      <c r="J697" s="5"/>
      <c r="K697" s="4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6"/>
      <c r="Y697" s="5"/>
      <c r="Z697" s="26"/>
      <c r="AA697" s="5"/>
      <c r="AB697" s="5"/>
      <c r="AC697" s="5"/>
      <c r="AD697" s="133" t="str">
        <f t="shared" si="79"/>
        <v/>
      </c>
      <c r="AE697" s="11" t="str">
        <f t="shared" si="77"/>
        <v/>
      </c>
      <c r="AF697" s="19" t="str">
        <f>UPPER(IF($W697="","",IF(COUNTIF($AF$20:$AF696,$W697)&lt;1,$W697,"")))</f>
        <v/>
      </c>
      <c r="AG697" s="31" t="str">
        <f t="shared" si="73"/>
        <v/>
      </c>
      <c r="AH697" s="134" t="str">
        <f t="shared" si="78"/>
        <v/>
      </c>
      <c r="AI697" s="5"/>
      <c r="AJ697" s="27"/>
    </row>
    <row r="698" spans="2:36">
      <c r="B698" s="31" t="str">
        <f t="shared" si="74"/>
        <v/>
      </c>
      <c r="C698" s="130" t="str">
        <f t="shared" si="75"/>
        <v/>
      </c>
      <c r="D698" s="146"/>
      <c r="E698" s="31">
        <v>678</v>
      </c>
      <c r="F698" s="31" t="str">
        <f t="shared" si="76"/>
        <v/>
      </c>
      <c r="G698" s="5"/>
      <c r="H698" s="5"/>
      <c r="I698" s="5"/>
      <c r="J698" s="5"/>
      <c r="K698" s="4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6"/>
      <c r="Y698" s="5"/>
      <c r="Z698" s="26"/>
      <c r="AA698" s="5"/>
      <c r="AB698" s="5"/>
      <c r="AC698" s="5"/>
      <c r="AD698" s="133" t="str">
        <f t="shared" si="79"/>
        <v/>
      </c>
      <c r="AE698" s="11" t="str">
        <f t="shared" si="77"/>
        <v/>
      </c>
      <c r="AF698" s="19" t="str">
        <f>UPPER(IF($W698="","",IF(COUNTIF($AF$20:$AF697,$W698)&lt;1,$W698,"")))</f>
        <v/>
      </c>
      <c r="AG698" s="31" t="str">
        <f t="shared" si="73"/>
        <v/>
      </c>
      <c r="AH698" s="134" t="str">
        <f t="shared" si="78"/>
        <v/>
      </c>
      <c r="AI698" s="5"/>
      <c r="AJ698" s="27"/>
    </row>
    <row r="699" spans="2:36">
      <c r="B699" s="31" t="str">
        <f t="shared" si="74"/>
        <v/>
      </c>
      <c r="C699" s="130" t="str">
        <f t="shared" si="75"/>
        <v/>
      </c>
      <c r="D699" s="146"/>
      <c r="E699" s="31">
        <v>679</v>
      </c>
      <c r="F699" s="31" t="str">
        <f t="shared" si="76"/>
        <v/>
      </c>
      <c r="G699" s="5"/>
      <c r="H699" s="5"/>
      <c r="I699" s="5"/>
      <c r="J699" s="5"/>
      <c r="K699" s="4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6"/>
      <c r="Y699" s="5"/>
      <c r="Z699" s="26"/>
      <c r="AA699" s="5"/>
      <c r="AB699" s="5"/>
      <c r="AC699" s="5"/>
      <c r="AD699" s="133" t="str">
        <f t="shared" si="79"/>
        <v/>
      </c>
      <c r="AE699" s="11" t="str">
        <f t="shared" si="77"/>
        <v/>
      </c>
      <c r="AF699" s="19" t="str">
        <f>UPPER(IF($W699="","",IF(COUNTIF($AF$20:$AF698,$W699)&lt;1,$W699,"")))</f>
        <v/>
      </c>
      <c r="AG699" s="31" t="str">
        <f t="shared" si="73"/>
        <v/>
      </c>
      <c r="AH699" s="134" t="str">
        <f t="shared" si="78"/>
        <v/>
      </c>
      <c r="AI699" s="5"/>
      <c r="AJ699" s="27"/>
    </row>
    <row r="700" spans="2:36">
      <c r="B700" s="31" t="str">
        <f t="shared" si="74"/>
        <v/>
      </c>
      <c r="C700" s="130" t="str">
        <f t="shared" si="75"/>
        <v/>
      </c>
      <c r="D700" s="146"/>
      <c r="E700" s="31">
        <v>680</v>
      </c>
      <c r="F700" s="31" t="str">
        <f t="shared" si="76"/>
        <v/>
      </c>
      <c r="G700" s="5"/>
      <c r="H700" s="5"/>
      <c r="I700" s="5"/>
      <c r="J700" s="5"/>
      <c r="K700" s="4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6"/>
      <c r="Y700" s="5"/>
      <c r="Z700" s="26"/>
      <c r="AA700" s="5"/>
      <c r="AB700" s="5"/>
      <c r="AC700" s="5"/>
      <c r="AD700" s="133" t="str">
        <f t="shared" si="79"/>
        <v/>
      </c>
      <c r="AE700" s="11" t="str">
        <f t="shared" si="77"/>
        <v/>
      </c>
      <c r="AF700" s="19" t="str">
        <f>UPPER(IF($W700="","",IF(COUNTIF($AF$20:$AF699,$W700)&lt;1,$W700,"")))</f>
        <v/>
      </c>
      <c r="AG700" s="31" t="str">
        <f t="shared" si="73"/>
        <v/>
      </c>
      <c r="AH700" s="134" t="str">
        <f t="shared" si="78"/>
        <v/>
      </c>
      <c r="AI700" s="5"/>
      <c r="AJ700" s="27"/>
    </row>
    <row r="701" spans="2:36">
      <c r="B701" s="31" t="str">
        <f t="shared" si="74"/>
        <v/>
      </c>
      <c r="C701" s="130" t="str">
        <f t="shared" si="75"/>
        <v/>
      </c>
      <c r="D701" s="146"/>
      <c r="E701" s="31">
        <v>681</v>
      </c>
      <c r="F701" s="31" t="str">
        <f t="shared" si="76"/>
        <v/>
      </c>
      <c r="G701" s="5"/>
      <c r="H701" s="5"/>
      <c r="I701" s="5"/>
      <c r="J701" s="5"/>
      <c r="K701" s="4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6"/>
      <c r="Y701" s="5"/>
      <c r="Z701" s="26"/>
      <c r="AA701" s="5"/>
      <c r="AB701" s="5"/>
      <c r="AC701" s="5"/>
      <c r="AD701" s="133" t="str">
        <f t="shared" si="79"/>
        <v/>
      </c>
      <c r="AE701" s="11" t="str">
        <f t="shared" si="77"/>
        <v/>
      </c>
      <c r="AF701" s="19" t="str">
        <f>UPPER(IF($W701="","",IF(COUNTIF($AF$20:$AF700,$W701)&lt;1,$W701,"")))</f>
        <v/>
      </c>
      <c r="AG701" s="31" t="str">
        <f t="shared" si="73"/>
        <v/>
      </c>
      <c r="AH701" s="134" t="str">
        <f t="shared" si="78"/>
        <v/>
      </c>
      <c r="AI701" s="5"/>
      <c r="AJ701" s="27"/>
    </row>
    <row r="702" spans="2:36">
      <c r="B702" s="31" t="str">
        <f t="shared" si="74"/>
        <v/>
      </c>
      <c r="C702" s="130" t="str">
        <f t="shared" si="75"/>
        <v/>
      </c>
      <c r="D702" s="146"/>
      <c r="E702" s="31">
        <v>682</v>
      </c>
      <c r="F702" s="31" t="str">
        <f t="shared" si="76"/>
        <v/>
      </c>
      <c r="G702" s="5"/>
      <c r="H702" s="5"/>
      <c r="I702" s="5"/>
      <c r="J702" s="5"/>
      <c r="K702" s="4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6"/>
      <c r="Y702" s="5"/>
      <c r="Z702" s="26"/>
      <c r="AA702" s="5"/>
      <c r="AB702" s="5"/>
      <c r="AC702" s="5"/>
      <c r="AD702" s="133" t="str">
        <f t="shared" si="79"/>
        <v/>
      </c>
      <c r="AE702" s="11" t="str">
        <f t="shared" si="77"/>
        <v/>
      </c>
      <c r="AF702" s="19" t="str">
        <f>UPPER(IF($W702="","",IF(COUNTIF($AF$20:$AF701,$W702)&lt;1,$W702,"")))</f>
        <v/>
      </c>
      <c r="AG702" s="31" t="str">
        <f t="shared" si="73"/>
        <v/>
      </c>
      <c r="AH702" s="134" t="str">
        <f t="shared" si="78"/>
        <v/>
      </c>
      <c r="AI702" s="5"/>
      <c r="AJ702" s="27"/>
    </row>
    <row r="703" spans="2:36">
      <c r="B703" s="31" t="str">
        <f t="shared" si="74"/>
        <v/>
      </c>
      <c r="C703" s="130" t="str">
        <f t="shared" si="75"/>
        <v/>
      </c>
      <c r="D703" s="146"/>
      <c r="E703" s="31">
        <v>683</v>
      </c>
      <c r="F703" s="31" t="str">
        <f t="shared" si="76"/>
        <v/>
      </c>
      <c r="G703" s="5"/>
      <c r="H703" s="5"/>
      <c r="I703" s="5"/>
      <c r="J703" s="5"/>
      <c r="K703" s="4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6"/>
      <c r="Y703" s="5"/>
      <c r="Z703" s="26"/>
      <c r="AA703" s="5"/>
      <c r="AB703" s="5"/>
      <c r="AC703" s="5"/>
      <c r="AD703" s="133" t="str">
        <f t="shared" si="79"/>
        <v/>
      </c>
      <c r="AE703" s="11" t="str">
        <f t="shared" si="77"/>
        <v/>
      </c>
      <c r="AF703" s="19" t="str">
        <f>UPPER(IF($W703="","",IF(COUNTIF($AF$20:$AF702,$W703)&lt;1,$W703,"")))</f>
        <v/>
      </c>
      <c r="AG703" s="31" t="str">
        <f t="shared" si="73"/>
        <v/>
      </c>
      <c r="AH703" s="134" t="str">
        <f t="shared" si="78"/>
        <v/>
      </c>
      <c r="AI703" s="5"/>
      <c r="AJ703" s="27"/>
    </row>
    <row r="704" spans="2:36">
      <c r="B704" s="31" t="str">
        <f t="shared" si="74"/>
        <v/>
      </c>
      <c r="C704" s="130" t="str">
        <f t="shared" si="75"/>
        <v/>
      </c>
      <c r="D704" s="146"/>
      <c r="E704" s="31">
        <v>684</v>
      </c>
      <c r="F704" s="31" t="str">
        <f t="shared" si="76"/>
        <v/>
      </c>
      <c r="G704" s="5"/>
      <c r="H704" s="5"/>
      <c r="I704" s="5"/>
      <c r="J704" s="5"/>
      <c r="K704" s="4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6"/>
      <c r="Y704" s="5"/>
      <c r="Z704" s="26"/>
      <c r="AA704" s="5"/>
      <c r="AB704" s="5"/>
      <c r="AC704" s="5"/>
      <c r="AD704" s="133" t="str">
        <f t="shared" si="79"/>
        <v/>
      </c>
      <c r="AE704" s="11" t="str">
        <f t="shared" si="77"/>
        <v/>
      </c>
      <c r="AF704" s="19" t="str">
        <f>UPPER(IF($W704="","",IF(COUNTIF($AF$20:$AF703,$W704)&lt;1,$W704,"")))</f>
        <v/>
      </c>
      <c r="AG704" s="31" t="str">
        <f t="shared" si="73"/>
        <v/>
      </c>
      <c r="AH704" s="134" t="str">
        <f t="shared" si="78"/>
        <v/>
      </c>
      <c r="AI704" s="5"/>
      <c r="AJ704" s="27"/>
    </row>
    <row r="705" spans="2:36">
      <c r="B705" s="31" t="str">
        <f t="shared" si="74"/>
        <v/>
      </c>
      <c r="C705" s="130" t="str">
        <f t="shared" si="75"/>
        <v/>
      </c>
      <c r="D705" s="146"/>
      <c r="E705" s="31">
        <v>685</v>
      </c>
      <c r="F705" s="31" t="str">
        <f t="shared" si="76"/>
        <v/>
      </c>
      <c r="G705" s="5"/>
      <c r="H705" s="5"/>
      <c r="I705" s="5"/>
      <c r="J705" s="5"/>
      <c r="K705" s="4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6"/>
      <c r="Y705" s="5"/>
      <c r="Z705" s="26"/>
      <c r="AA705" s="5"/>
      <c r="AB705" s="5"/>
      <c r="AC705" s="5"/>
      <c r="AD705" s="133" t="str">
        <f t="shared" si="79"/>
        <v/>
      </c>
      <c r="AE705" s="11" t="str">
        <f t="shared" si="77"/>
        <v/>
      </c>
      <c r="AF705" s="19" t="str">
        <f>UPPER(IF($W705="","",IF(COUNTIF($AF$20:$AF704,$W705)&lt;1,$W705,"")))</f>
        <v/>
      </c>
      <c r="AG705" s="31" t="str">
        <f t="shared" si="73"/>
        <v/>
      </c>
      <c r="AH705" s="134" t="str">
        <f t="shared" si="78"/>
        <v/>
      </c>
      <c r="AI705" s="5"/>
      <c r="AJ705" s="27"/>
    </row>
    <row r="706" spans="2:36">
      <c r="B706" s="31" t="str">
        <f t="shared" si="74"/>
        <v/>
      </c>
      <c r="C706" s="130" t="str">
        <f t="shared" si="75"/>
        <v/>
      </c>
      <c r="D706" s="146"/>
      <c r="E706" s="31">
        <v>686</v>
      </c>
      <c r="F706" s="31" t="str">
        <f t="shared" si="76"/>
        <v/>
      </c>
      <c r="G706" s="5"/>
      <c r="H706" s="5"/>
      <c r="I706" s="5"/>
      <c r="J706" s="5"/>
      <c r="K706" s="4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6"/>
      <c r="Y706" s="5"/>
      <c r="Z706" s="26"/>
      <c r="AA706" s="5"/>
      <c r="AB706" s="5"/>
      <c r="AC706" s="5"/>
      <c r="AD706" s="133" t="str">
        <f t="shared" si="79"/>
        <v/>
      </c>
      <c r="AE706" s="11" t="str">
        <f t="shared" si="77"/>
        <v/>
      </c>
      <c r="AF706" s="19" t="str">
        <f>UPPER(IF($W706="","",IF(COUNTIF($AF$20:$AF705,$W706)&lt;1,$W706,"")))</f>
        <v/>
      </c>
      <c r="AG706" s="31" t="str">
        <f t="shared" si="73"/>
        <v/>
      </c>
      <c r="AH706" s="134" t="str">
        <f t="shared" si="78"/>
        <v/>
      </c>
      <c r="AI706" s="5"/>
      <c r="AJ706" s="27"/>
    </row>
    <row r="707" spans="2:36">
      <c r="B707" s="31" t="str">
        <f t="shared" si="74"/>
        <v/>
      </c>
      <c r="C707" s="130" t="str">
        <f t="shared" si="75"/>
        <v/>
      </c>
      <c r="D707" s="146"/>
      <c r="E707" s="31">
        <v>687</v>
      </c>
      <c r="F707" s="31" t="str">
        <f t="shared" si="76"/>
        <v/>
      </c>
      <c r="G707" s="5"/>
      <c r="H707" s="5"/>
      <c r="I707" s="5"/>
      <c r="J707" s="5"/>
      <c r="K707" s="4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6"/>
      <c r="Y707" s="5"/>
      <c r="Z707" s="26"/>
      <c r="AA707" s="5"/>
      <c r="AB707" s="5"/>
      <c r="AC707" s="5"/>
      <c r="AD707" s="133" t="str">
        <f t="shared" si="79"/>
        <v/>
      </c>
      <c r="AE707" s="11" t="str">
        <f t="shared" si="77"/>
        <v/>
      </c>
      <c r="AF707" s="19" t="str">
        <f>UPPER(IF($W707="","",IF(COUNTIF($AF$20:$AF706,$W707)&lt;1,$W707,"")))</f>
        <v/>
      </c>
      <c r="AG707" s="31" t="str">
        <f t="shared" si="73"/>
        <v/>
      </c>
      <c r="AH707" s="134" t="str">
        <f t="shared" si="78"/>
        <v/>
      </c>
      <c r="AI707" s="5"/>
      <c r="AJ707" s="27"/>
    </row>
    <row r="708" spans="2:36">
      <c r="B708" s="31" t="str">
        <f t="shared" si="74"/>
        <v/>
      </c>
      <c r="C708" s="130" t="str">
        <f t="shared" si="75"/>
        <v/>
      </c>
      <c r="D708" s="146"/>
      <c r="E708" s="31">
        <v>688</v>
      </c>
      <c r="F708" s="31" t="str">
        <f t="shared" si="76"/>
        <v/>
      </c>
      <c r="G708" s="5"/>
      <c r="H708" s="5"/>
      <c r="I708" s="5"/>
      <c r="J708" s="5"/>
      <c r="K708" s="4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6"/>
      <c r="Y708" s="5"/>
      <c r="Z708" s="26"/>
      <c r="AA708" s="5"/>
      <c r="AB708" s="5"/>
      <c r="AC708" s="5"/>
      <c r="AD708" s="133" t="str">
        <f t="shared" si="79"/>
        <v/>
      </c>
      <c r="AE708" s="11" t="str">
        <f t="shared" si="77"/>
        <v/>
      </c>
      <c r="AF708" s="19" t="str">
        <f>UPPER(IF($W708="","",IF(COUNTIF($AF$20:$AF707,$W708)&lt;1,$W708,"")))</f>
        <v/>
      </c>
      <c r="AG708" s="31" t="str">
        <f t="shared" si="73"/>
        <v/>
      </c>
      <c r="AH708" s="134" t="str">
        <f t="shared" si="78"/>
        <v/>
      </c>
      <c r="AI708" s="5"/>
      <c r="AJ708" s="27"/>
    </row>
    <row r="709" spans="2:36">
      <c r="B709" s="31" t="str">
        <f t="shared" si="74"/>
        <v/>
      </c>
      <c r="C709" s="130" t="str">
        <f t="shared" si="75"/>
        <v/>
      </c>
      <c r="D709" s="146"/>
      <c r="E709" s="31">
        <v>689</v>
      </c>
      <c r="F709" s="31" t="str">
        <f t="shared" si="76"/>
        <v/>
      </c>
      <c r="G709" s="5"/>
      <c r="H709" s="5"/>
      <c r="I709" s="5"/>
      <c r="J709" s="5"/>
      <c r="K709" s="4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6"/>
      <c r="Y709" s="5"/>
      <c r="Z709" s="26"/>
      <c r="AA709" s="5"/>
      <c r="AB709" s="5"/>
      <c r="AC709" s="5"/>
      <c r="AD709" s="133" t="str">
        <f t="shared" si="79"/>
        <v/>
      </c>
      <c r="AE709" s="11" t="str">
        <f t="shared" si="77"/>
        <v/>
      </c>
      <c r="AF709" s="19" t="str">
        <f>UPPER(IF($W709="","",IF(COUNTIF($AF$20:$AF708,$W709)&lt;1,$W709,"")))</f>
        <v/>
      </c>
      <c r="AG709" s="31" t="str">
        <f t="shared" ref="AG709:AG772" si="80">IF(W709="","",IF(COUNTIF(W$21:W$1021,$W709)&lt;4,"每隊最少4人",IF(COUNTIF(W$21:W$1021,W709)&gt;6,"每隊最多6人",COUNTIF(W$21:W$1021,W709))))</f>
        <v/>
      </c>
      <c r="AH709" s="134" t="str">
        <f t="shared" si="78"/>
        <v/>
      </c>
      <c r="AI709" s="5"/>
      <c r="AJ709" s="27"/>
    </row>
    <row r="710" spans="2:36">
      <c r="B710" s="31" t="str">
        <f t="shared" si="74"/>
        <v/>
      </c>
      <c r="C710" s="130" t="str">
        <f t="shared" si="75"/>
        <v/>
      </c>
      <c r="D710" s="146"/>
      <c r="E710" s="31">
        <v>690</v>
      </c>
      <c r="F710" s="31" t="str">
        <f t="shared" si="76"/>
        <v/>
      </c>
      <c r="G710" s="5"/>
      <c r="H710" s="5"/>
      <c r="I710" s="5"/>
      <c r="J710" s="5"/>
      <c r="K710" s="4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6"/>
      <c r="Y710" s="5"/>
      <c r="Z710" s="26"/>
      <c r="AA710" s="5"/>
      <c r="AB710" s="5"/>
      <c r="AC710" s="5"/>
      <c r="AD710" s="133" t="str">
        <f t="shared" si="79"/>
        <v/>
      </c>
      <c r="AE710" s="11" t="str">
        <f t="shared" si="77"/>
        <v/>
      </c>
      <c r="AF710" s="19" t="str">
        <f>UPPER(IF($W710="","",IF(COUNTIF($AF$20:$AF709,$W710)&lt;1,$W710,"")))</f>
        <v/>
      </c>
      <c r="AG710" s="31" t="str">
        <f t="shared" si="80"/>
        <v/>
      </c>
      <c r="AH710" s="134" t="str">
        <f t="shared" si="78"/>
        <v/>
      </c>
      <c r="AI710" s="5"/>
      <c r="AJ710" s="27"/>
    </row>
    <row r="711" spans="2:36">
      <c r="B711" s="31" t="str">
        <f t="shared" si="74"/>
        <v/>
      </c>
      <c r="C711" s="130" t="str">
        <f t="shared" si="75"/>
        <v/>
      </c>
      <c r="D711" s="146"/>
      <c r="E711" s="31">
        <v>691</v>
      </c>
      <c r="F711" s="31" t="str">
        <f t="shared" si="76"/>
        <v/>
      </c>
      <c r="G711" s="5"/>
      <c r="H711" s="5"/>
      <c r="I711" s="5"/>
      <c r="J711" s="5"/>
      <c r="K711" s="4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6"/>
      <c r="Y711" s="5"/>
      <c r="Z711" s="26"/>
      <c r="AA711" s="5"/>
      <c r="AB711" s="5"/>
      <c r="AC711" s="5"/>
      <c r="AD711" s="133" t="str">
        <f t="shared" si="79"/>
        <v/>
      </c>
      <c r="AE711" s="11" t="str">
        <f t="shared" si="77"/>
        <v/>
      </c>
      <c r="AF711" s="19" t="str">
        <f>UPPER(IF($W711="","",IF(COUNTIF($AF$20:$AF710,$W711)&lt;1,$W711,"")))</f>
        <v/>
      </c>
      <c r="AG711" s="31" t="str">
        <f t="shared" si="80"/>
        <v/>
      </c>
      <c r="AH711" s="134" t="str">
        <f t="shared" si="78"/>
        <v/>
      </c>
      <c r="AI711" s="5"/>
      <c r="AJ711" s="27"/>
    </row>
    <row r="712" spans="2:36">
      <c r="B712" s="31" t="str">
        <f t="shared" si="74"/>
        <v/>
      </c>
      <c r="C712" s="130" t="str">
        <f t="shared" si="75"/>
        <v/>
      </c>
      <c r="D712" s="146"/>
      <c r="E712" s="31">
        <v>692</v>
      </c>
      <c r="F712" s="31" t="str">
        <f t="shared" si="76"/>
        <v/>
      </c>
      <c r="G712" s="5"/>
      <c r="H712" s="5"/>
      <c r="I712" s="5"/>
      <c r="J712" s="5"/>
      <c r="K712" s="4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6"/>
      <c r="Y712" s="5"/>
      <c r="Z712" s="26"/>
      <c r="AA712" s="5"/>
      <c r="AB712" s="5"/>
      <c r="AC712" s="5"/>
      <c r="AD712" s="133" t="str">
        <f t="shared" si="79"/>
        <v/>
      </c>
      <c r="AE712" s="11" t="str">
        <f t="shared" si="77"/>
        <v/>
      </c>
      <c r="AF712" s="19" t="str">
        <f>UPPER(IF($W712="","",IF(COUNTIF($AF$20:$AF711,$W712)&lt;1,$W712,"")))</f>
        <v/>
      </c>
      <c r="AG712" s="31" t="str">
        <f t="shared" si="80"/>
        <v/>
      </c>
      <c r="AH712" s="134" t="str">
        <f t="shared" si="78"/>
        <v/>
      </c>
      <c r="AI712" s="5"/>
      <c r="AJ712" s="27"/>
    </row>
    <row r="713" spans="2:36">
      <c r="B713" s="31" t="str">
        <f t="shared" si="74"/>
        <v/>
      </c>
      <c r="C713" s="130" t="str">
        <f t="shared" si="75"/>
        <v/>
      </c>
      <c r="D713" s="146"/>
      <c r="E713" s="31">
        <v>693</v>
      </c>
      <c r="F713" s="31" t="str">
        <f t="shared" si="76"/>
        <v/>
      </c>
      <c r="G713" s="5"/>
      <c r="H713" s="5"/>
      <c r="I713" s="5"/>
      <c r="J713" s="5"/>
      <c r="K713" s="4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6"/>
      <c r="Y713" s="5"/>
      <c r="Z713" s="26"/>
      <c r="AA713" s="5"/>
      <c r="AB713" s="5"/>
      <c r="AC713" s="5"/>
      <c r="AD713" s="133" t="str">
        <f t="shared" si="79"/>
        <v/>
      </c>
      <c r="AE713" s="11" t="str">
        <f t="shared" si="77"/>
        <v/>
      </c>
      <c r="AF713" s="19" t="str">
        <f>UPPER(IF($W713="","",IF(COUNTIF($AF$20:$AF712,$W713)&lt;1,$W713,"")))</f>
        <v/>
      </c>
      <c r="AG713" s="31" t="str">
        <f t="shared" si="80"/>
        <v/>
      </c>
      <c r="AH713" s="134" t="str">
        <f t="shared" si="78"/>
        <v/>
      </c>
      <c r="AI713" s="5"/>
      <c r="AJ713" s="27"/>
    </row>
    <row r="714" spans="2:36">
      <c r="B714" s="31" t="str">
        <f t="shared" si="74"/>
        <v/>
      </c>
      <c r="C714" s="130" t="str">
        <f t="shared" si="75"/>
        <v/>
      </c>
      <c r="D714" s="146"/>
      <c r="E714" s="31">
        <v>694</v>
      </c>
      <c r="F714" s="31" t="str">
        <f t="shared" si="76"/>
        <v/>
      </c>
      <c r="G714" s="5"/>
      <c r="H714" s="5"/>
      <c r="I714" s="5"/>
      <c r="J714" s="5"/>
      <c r="K714" s="4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6"/>
      <c r="Y714" s="5"/>
      <c r="Z714" s="26"/>
      <c r="AA714" s="5"/>
      <c r="AB714" s="5"/>
      <c r="AC714" s="5"/>
      <c r="AD714" s="133" t="str">
        <f t="shared" si="79"/>
        <v/>
      </c>
      <c r="AE714" s="11" t="str">
        <f t="shared" si="77"/>
        <v/>
      </c>
      <c r="AF714" s="19" t="str">
        <f>UPPER(IF($W714="","",IF(COUNTIF($AF$20:$AF713,$W714)&lt;1,$W714,"")))</f>
        <v/>
      </c>
      <c r="AG714" s="31" t="str">
        <f t="shared" si="80"/>
        <v/>
      </c>
      <c r="AH714" s="134" t="str">
        <f t="shared" si="78"/>
        <v/>
      </c>
      <c r="AI714" s="5"/>
      <c r="AJ714" s="27"/>
    </row>
    <row r="715" spans="2:36">
      <c r="B715" s="31" t="str">
        <f t="shared" si="74"/>
        <v/>
      </c>
      <c r="C715" s="130" t="str">
        <f t="shared" si="75"/>
        <v/>
      </c>
      <c r="D715" s="146"/>
      <c r="E715" s="31">
        <v>695</v>
      </c>
      <c r="F715" s="31" t="str">
        <f t="shared" si="76"/>
        <v/>
      </c>
      <c r="G715" s="5"/>
      <c r="H715" s="5"/>
      <c r="I715" s="5"/>
      <c r="J715" s="5"/>
      <c r="K715" s="4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6"/>
      <c r="Y715" s="5"/>
      <c r="Z715" s="26"/>
      <c r="AA715" s="5"/>
      <c r="AB715" s="5"/>
      <c r="AC715" s="5"/>
      <c r="AD715" s="133" t="str">
        <f t="shared" si="79"/>
        <v/>
      </c>
      <c r="AE715" s="11" t="str">
        <f t="shared" si="77"/>
        <v/>
      </c>
      <c r="AF715" s="19" t="str">
        <f>UPPER(IF($W715="","",IF(COUNTIF($AF$20:$AF714,$W715)&lt;1,$W715,"")))</f>
        <v/>
      </c>
      <c r="AG715" s="31" t="str">
        <f t="shared" si="80"/>
        <v/>
      </c>
      <c r="AH715" s="134" t="str">
        <f t="shared" si="78"/>
        <v/>
      </c>
      <c r="AI715" s="5"/>
      <c r="AJ715" s="27"/>
    </row>
    <row r="716" spans="2:36">
      <c r="B716" s="31" t="str">
        <f t="shared" si="74"/>
        <v/>
      </c>
      <c r="C716" s="130" t="str">
        <f t="shared" si="75"/>
        <v/>
      </c>
      <c r="D716" s="146"/>
      <c r="E716" s="31">
        <v>696</v>
      </c>
      <c r="F716" s="31" t="str">
        <f t="shared" si="76"/>
        <v/>
      </c>
      <c r="G716" s="5"/>
      <c r="H716" s="5"/>
      <c r="I716" s="5"/>
      <c r="J716" s="5"/>
      <c r="K716" s="4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6"/>
      <c r="Y716" s="5"/>
      <c r="Z716" s="26"/>
      <c r="AA716" s="5"/>
      <c r="AB716" s="5"/>
      <c r="AC716" s="5"/>
      <c r="AD716" s="133" t="str">
        <f t="shared" si="79"/>
        <v/>
      </c>
      <c r="AE716" s="11" t="str">
        <f t="shared" si="77"/>
        <v/>
      </c>
      <c r="AF716" s="19" t="str">
        <f>UPPER(IF($W716="","",IF(COUNTIF($AF$20:$AF715,$W716)&lt;1,$W716,"")))</f>
        <v/>
      </c>
      <c r="AG716" s="31" t="str">
        <f t="shared" si="80"/>
        <v/>
      </c>
      <c r="AH716" s="134" t="str">
        <f t="shared" si="78"/>
        <v/>
      </c>
      <c r="AI716" s="5"/>
      <c r="AJ716" s="27"/>
    </row>
    <row r="717" spans="2:36">
      <c r="B717" s="31" t="str">
        <f t="shared" si="74"/>
        <v/>
      </c>
      <c r="C717" s="130" t="str">
        <f t="shared" si="75"/>
        <v/>
      </c>
      <c r="D717" s="146"/>
      <c r="E717" s="31">
        <v>697</v>
      </c>
      <c r="F717" s="31" t="str">
        <f t="shared" si="76"/>
        <v/>
      </c>
      <c r="G717" s="5"/>
      <c r="H717" s="5"/>
      <c r="I717" s="5"/>
      <c r="J717" s="5"/>
      <c r="K717" s="4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6"/>
      <c r="Y717" s="5"/>
      <c r="Z717" s="26"/>
      <c r="AA717" s="5"/>
      <c r="AB717" s="5"/>
      <c r="AC717" s="5"/>
      <c r="AD717" s="133" t="str">
        <f t="shared" si="79"/>
        <v/>
      </c>
      <c r="AE717" s="11" t="str">
        <f t="shared" si="77"/>
        <v/>
      </c>
      <c r="AF717" s="19" t="str">
        <f>UPPER(IF($W717="","",IF(COUNTIF($AF$20:$AF716,$W717)&lt;1,$W717,"")))</f>
        <v/>
      </c>
      <c r="AG717" s="31" t="str">
        <f t="shared" si="80"/>
        <v/>
      </c>
      <c r="AH717" s="134" t="str">
        <f t="shared" si="78"/>
        <v/>
      </c>
      <c r="AI717" s="5"/>
      <c r="AJ717" s="27"/>
    </row>
    <row r="718" spans="2:36">
      <c r="B718" s="31" t="str">
        <f t="shared" si="74"/>
        <v/>
      </c>
      <c r="C718" s="130" t="str">
        <f t="shared" si="75"/>
        <v/>
      </c>
      <c r="D718" s="146"/>
      <c r="E718" s="31">
        <v>698</v>
      </c>
      <c r="F718" s="31" t="str">
        <f t="shared" si="76"/>
        <v/>
      </c>
      <c r="G718" s="5"/>
      <c r="H718" s="5"/>
      <c r="I718" s="5"/>
      <c r="J718" s="5"/>
      <c r="K718" s="4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6"/>
      <c r="Y718" s="5"/>
      <c r="Z718" s="26"/>
      <c r="AA718" s="5"/>
      <c r="AB718" s="5"/>
      <c r="AC718" s="5"/>
      <c r="AD718" s="133" t="str">
        <f t="shared" si="79"/>
        <v/>
      </c>
      <c r="AE718" s="11" t="str">
        <f t="shared" si="77"/>
        <v/>
      </c>
      <c r="AF718" s="19" t="str">
        <f>UPPER(IF($W718="","",IF(COUNTIF($AF$20:$AF717,$W718)&lt;1,$W718,"")))</f>
        <v/>
      </c>
      <c r="AG718" s="31" t="str">
        <f t="shared" si="80"/>
        <v/>
      </c>
      <c r="AH718" s="134" t="str">
        <f t="shared" si="78"/>
        <v/>
      </c>
      <c r="AI718" s="5"/>
      <c r="AJ718" s="27"/>
    </row>
    <row r="719" spans="2:36">
      <c r="B719" s="31" t="str">
        <f t="shared" si="74"/>
        <v/>
      </c>
      <c r="C719" s="130" t="str">
        <f t="shared" si="75"/>
        <v/>
      </c>
      <c r="D719" s="146"/>
      <c r="E719" s="31">
        <v>699</v>
      </c>
      <c r="F719" s="31" t="str">
        <f t="shared" si="76"/>
        <v/>
      </c>
      <c r="G719" s="5"/>
      <c r="H719" s="5"/>
      <c r="I719" s="5"/>
      <c r="J719" s="5"/>
      <c r="K719" s="4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6"/>
      <c r="Y719" s="5"/>
      <c r="Z719" s="26"/>
      <c r="AA719" s="5"/>
      <c r="AB719" s="5"/>
      <c r="AC719" s="5"/>
      <c r="AD719" s="133" t="str">
        <f t="shared" si="79"/>
        <v/>
      </c>
      <c r="AE719" s="11" t="str">
        <f t="shared" si="77"/>
        <v/>
      </c>
      <c r="AF719" s="19" t="str">
        <f>UPPER(IF($W719="","",IF(COUNTIF($AF$20:$AF718,$W719)&lt;1,$W719,"")))</f>
        <v/>
      </c>
      <c r="AG719" s="31" t="str">
        <f t="shared" si="80"/>
        <v/>
      </c>
      <c r="AH719" s="134" t="str">
        <f t="shared" si="78"/>
        <v/>
      </c>
      <c r="AI719" s="5"/>
      <c r="AJ719" s="27"/>
    </row>
    <row r="720" spans="2:36">
      <c r="B720" s="31" t="str">
        <f t="shared" si="74"/>
        <v/>
      </c>
      <c r="C720" s="130" t="str">
        <f t="shared" si="75"/>
        <v/>
      </c>
      <c r="D720" s="146"/>
      <c r="E720" s="31">
        <v>700</v>
      </c>
      <c r="F720" s="31" t="str">
        <f t="shared" si="76"/>
        <v/>
      </c>
      <c r="G720" s="5"/>
      <c r="H720" s="5"/>
      <c r="I720" s="5"/>
      <c r="J720" s="5"/>
      <c r="K720" s="4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6"/>
      <c r="Y720" s="5"/>
      <c r="Z720" s="26"/>
      <c r="AA720" s="5"/>
      <c r="AB720" s="5"/>
      <c r="AC720" s="5"/>
      <c r="AD720" s="133" t="str">
        <f t="shared" si="79"/>
        <v/>
      </c>
      <c r="AE720" s="11" t="str">
        <f t="shared" si="77"/>
        <v/>
      </c>
      <c r="AF720" s="19" t="str">
        <f>UPPER(IF($W720="","",IF(COUNTIF($AF$20:$AF719,$W720)&lt;1,$W720,"")))</f>
        <v/>
      </c>
      <c r="AG720" s="31" t="str">
        <f t="shared" si="80"/>
        <v/>
      </c>
      <c r="AH720" s="134" t="str">
        <f t="shared" si="78"/>
        <v/>
      </c>
      <c r="AI720" s="5"/>
      <c r="AJ720" s="27"/>
    </row>
    <row r="721" spans="2:36">
      <c r="B721" s="31" t="str">
        <f t="shared" si="74"/>
        <v/>
      </c>
      <c r="C721" s="130" t="str">
        <f t="shared" si="75"/>
        <v/>
      </c>
      <c r="D721" s="146"/>
      <c r="E721" s="31">
        <v>701</v>
      </c>
      <c r="F721" s="31" t="str">
        <f t="shared" si="76"/>
        <v/>
      </c>
      <c r="G721" s="5"/>
      <c r="H721" s="5"/>
      <c r="I721" s="5"/>
      <c r="J721" s="5"/>
      <c r="K721" s="4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6"/>
      <c r="Y721" s="5"/>
      <c r="Z721" s="26"/>
      <c r="AA721" s="5"/>
      <c r="AB721" s="5"/>
      <c r="AC721" s="5"/>
      <c r="AD721" s="133" t="str">
        <f t="shared" si="79"/>
        <v/>
      </c>
      <c r="AE721" s="11" t="str">
        <f t="shared" si="77"/>
        <v/>
      </c>
      <c r="AF721" s="19" t="str">
        <f>UPPER(IF($W721="","",IF(COUNTIF($AF$20:$AF720,$W721)&lt;1,$W721,"")))</f>
        <v/>
      </c>
      <c r="AG721" s="31" t="str">
        <f t="shared" si="80"/>
        <v/>
      </c>
      <c r="AH721" s="134" t="str">
        <f t="shared" si="78"/>
        <v/>
      </c>
      <c r="AI721" s="5"/>
      <c r="AJ721" s="27"/>
    </row>
    <row r="722" spans="2:36">
      <c r="B722" s="31" t="str">
        <f t="shared" si="74"/>
        <v/>
      </c>
      <c r="C722" s="130" t="str">
        <f t="shared" si="75"/>
        <v/>
      </c>
      <c r="D722" s="146"/>
      <c r="E722" s="31">
        <v>702</v>
      </c>
      <c r="F722" s="31" t="str">
        <f t="shared" si="76"/>
        <v/>
      </c>
      <c r="G722" s="5"/>
      <c r="H722" s="5"/>
      <c r="I722" s="5"/>
      <c r="J722" s="5"/>
      <c r="K722" s="4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6"/>
      <c r="Y722" s="5"/>
      <c r="Z722" s="26"/>
      <c r="AA722" s="5"/>
      <c r="AB722" s="5"/>
      <c r="AC722" s="5"/>
      <c r="AD722" s="133" t="str">
        <f t="shared" si="79"/>
        <v/>
      </c>
      <c r="AE722" s="11" t="str">
        <f t="shared" si="77"/>
        <v/>
      </c>
      <c r="AF722" s="19" t="str">
        <f>UPPER(IF($W722="","",IF(COUNTIF($AF$20:$AF721,$W722)&lt;1,$W722,"")))</f>
        <v/>
      </c>
      <c r="AG722" s="31" t="str">
        <f t="shared" si="80"/>
        <v/>
      </c>
      <c r="AH722" s="134" t="str">
        <f t="shared" si="78"/>
        <v/>
      </c>
      <c r="AI722" s="5"/>
      <c r="AJ722" s="27"/>
    </row>
    <row r="723" spans="2:36">
      <c r="B723" s="31" t="str">
        <f t="shared" si="74"/>
        <v/>
      </c>
      <c r="C723" s="130" t="str">
        <f t="shared" si="75"/>
        <v/>
      </c>
      <c r="D723" s="146"/>
      <c r="E723" s="31">
        <v>703</v>
      </c>
      <c r="F723" s="31" t="str">
        <f t="shared" si="76"/>
        <v/>
      </c>
      <c r="G723" s="5"/>
      <c r="H723" s="5"/>
      <c r="I723" s="5"/>
      <c r="J723" s="5"/>
      <c r="K723" s="4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6"/>
      <c r="Y723" s="5"/>
      <c r="Z723" s="26"/>
      <c r="AA723" s="5"/>
      <c r="AB723" s="5"/>
      <c r="AC723" s="5"/>
      <c r="AD723" s="133" t="str">
        <f t="shared" si="79"/>
        <v/>
      </c>
      <c r="AE723" s="11" t="str">
        <f t="shared" si="77"/>
        <v/>
      </c>
      <c r="AF723" s="19" t="str">
        <f>UPPER(IF($W723="","",IF(COUNTIF($AF$20:$AF722,$W723)&lt;1,$W723,"")))</f>
        <v/>
      </c>
      <c r="AG723" s="31" t="str">
        <f t="shared" si="80"/>
        <v/>
      </c>
      <c r="AH723" s="134" t="str">
        <f t="shared" si="78"/>
        <v/>
      </c>
      <c r="AI723" s="5"/>
      <c r="AJ723" s="27"/>
    </row>
    <row r="724" spans="2:36">
      <c r="B724" s="31" t="str">
        <f t="shared" si="74"/>
        <v/>
      </c>
      <c r="C724" s="130" t="str">
        <f t="shared" si="75"/>
        <v/>
      </c>
      <c r="D724" s="146"/>
      <c r="E724" s="31">
        <v>704</v>
      </c>
      <c r="F724" s="31" t="str">
        <f t="shared" si="76"/>
        <v/>
      </c>
      <c r="G724" s="5"/>
      <c r="H724" s="5"/>
      <c r="I724" s="5"/>
      <c r="J724" s="5"/>
      <c r="K724" s="4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6"/>
      <c r="Y724" s="5"/>
      <c r="Z724" s="26"/>
      <c r="AA724" s="5"/>
      <c r="AB724" s="5"/>
      <c r="AC724" s="5"/>
      <c r="AD724" s="133" t="str">
        <f t="shared" si="79"/>
        <v/>
      </c>
      <c r="AE724" s="11" t="str">
        <f t="shared" si="77"/>
        <v/>
      </c>
      <c r="AF724" s="19" t="str">
        <f>UPPER(IF($W724="","",IF(COUNTIF($AF$20:$AF723,$W724)&lt;1,$W724,"")))</f>
        <v/>
      </c>
      <c r="AG724" s="31" t="str">
        <f t="shared" si="80"/>
        <v/>
      </c>
      <c r="AH724" s="134" t="str">
        <f t="shared" si="78"/>
        <v/>
      </c>
      <c r="AI724" s="5"/>
      <c r="AJ724" s="27"/>
    </row>
    <row r="725" spans="2:36">
      <c r="B725" s="31" t="str">
        <f t="shared" ref="B725:B788" si="81">F725</f>
        <v/>
      </c>
      <c r="C725" s="130" t="str">
        <f t="shared" ref="C725:C788" si="82">IF(H725="","",IF(D725="","X",B725&amp;TEXT(D725,"000")))</f>
        <v/>
      </c>
      <c r="D725" s="146"/>
      <c r="E725" s="31">
        <v>705</v>
      </c>
      <c r="F725" s="31" t="str">
        <f t="shared" ref="F725:F788" si="83">IF($I725="M",VLOOKUP($J725,$E$4:$G$9,2,0),IF(I725="F",VLOOKUP($J725,$E$4:$G$9,3,0),IF($I725="","")))</f>
        <v/>
      </c>
      <c r="G725" s="5"/>
      <c r="H725" s="5"/>
      <c r="I725" s="5"/>
      <c r="J725" s="5"/>
      <c r="K725" s="4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6"/>
      <c r="Y725" s="5"/>
      <c r="Z725" s="26"/>
      <c r="AA725" s="5"/>
      <c r="AB725" s="5"/>
      <c r="AC725" s="5"/>
      <c r="AD725" s="133" t="str">
        <f t="shared" si="79"/>
        <v/>
      </c>
      <c r="AE725" s="11" t="str">
        <f t="shared" ref="AE725:AE788" si="84">IF(AF725="","",$AE$17)</f>
        <v/>
      </c>
      <c r="AF725" s="19" t="str">
        <f>UPPER(IF($W725="","",IF(COUNTIF($AF$20:$AF724,$W725)&lt;1,$W725,"")))</f>
        <v/>
      </c>
      <c r="AG725" s="31" t="str">
        <f t="shared" si="80"/>
        <v/>
      </c>
      <c r="AH725" s="134" t="str">
        <f t="shared" si="78"/>
        <v/>
      </c>
      <c r="AI725" s="5"/>
      <c r="AJ725" s="27"/>
    </row>
    <row r="726" spans="2:36">
      <c r="B726" s="31" t="str">
        <f t="shared" si="81"/>
        <v/>
      </c>
      <c r="C726" s="130" t="str">
        <f t="shared" si="82"/>
        <v/>
      </c>
      <c r="D726" s="146"/>
      <c r="E726" s="31">
        <v>706</v>
      </c>
      <c r="F726" s="31" t="str">
        <f t="shared" si="83"/>
        <v/>
      </c>
      <c r="G726" s="5"/>
      <c r="H726" s="5"/>
      <c r="I726" s="5"/>
      <c r="J726" s="5"/>
      <c r="K726" s="4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6"/>
      <c r="Y726" s="5"/>
      <c r="Z726" s="26"/>
      <c r="AA726" s="5"/>
      <c r="AB726" s="5"/>
      <c r="AC726" s="5"/>
      <c r="AD726" s="133" t="str">
        <f t="shared" si="79"/>
        <v/>
      </c>
      <c r="AE726" s="11" t="str">
        <f t="shared" si="84"/>
        <v/>
      </c>
      <c r="AF726" s="19" t="str">
        <f>UPPER(IF($W726="","",IF(COUNTIF($AF$20:$AF725,$W726)&lt;1,$W726,"")))</f>
        <v/>
      </c>
      <c r="AG726" s="31" t="str">
        <f t="shared" si="80"/>
        <v/>
      </c>
      <c r="AH726" s="134" t="str">
        <f t="shared" ref="AH726:AH789" si="85">IF(F726="","",IF(X726="",SUM(AD726:AE726)+AJ740,SUM(AD726:AE726)+AJ740+$X$20))</f>
        <v/>
      </c>
      <c r="AI726" s="5"/>
      <c r="AJ726" s="27"/>
    </row>
    <row r="727" spans="2:36">
      <c r="B727" s="31" t="str">
        <f t="shared" si="81"/>
        <v/>
      </c>
      <c r="C727" s="130" t="str">
        <f t="shared" si="82"/>
        <v/>
      </c>
      <c r="D727" s="146"/>
      <c r="E727" s="31">
        <v>707</v>
      </c>
      <c r="F727" s="31" t="str">
        <f t="shared" si="83"/>
        <v/>
      </c>
      <c r="G727" s="5"/>
      <c r="H727" s="5"/>
      <c r="I727" s="5"/>
      <c r="J727" s="5"/>
      <c r="K727" s="4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6"/>
      <c r="Y727" s="5"/>
      <c r="Z727" s="26"/>
      <c r="AA727" s="5"/>
      <c r="AB727" s="5"/>
      <c r="AC727" s="5"/>
      <c r="AD727" s="133" t="str">
        <f t="shared" si="79"/>
        <v/>
      </c>
      <c r="AE727" s="11" t="str">
        <f t="shared" si="84"/>
        <v/>
      </c>
      <c r="AF727" s="19" t="str">
        <f>UPPER(IF($W727="","",IF(COUNTIF($AF$20:$AF726,$W727)&lt;1,$W727,"")))</f>
        <v/>
      </c>
      <c r="AG727" s="31" t="str">
        <f t="shared" si="80"/>
        <v/>
      </c>
      <c r="AH727" s="134" t="str">
        <f t="shared" si="85"/>
        <v/>
      </c>
      <c r="AI727" s="5"/>
      <c r="AJ727" s="27"/>
    </row>
    <row r="728" spans="2:36">
      <c r="B728" s="31" t="str">
        <f t="shared" si="81"/>
        <v/>
      </c>
      <c r="C728" s="130" t="str">
        <f t="shared" si="82"/>
        <v/>
      </c>
      <c r="D728" s="146"/>
      <c r="E728" s="31">
        <v>708</v>
      </c>
      <c r="F728" s="31" t="str">
        <f t="shared" si="83"/>
        <v/>
      </c>
      <c r="G728" s="5"/>
      <c r="H728" s="5"/>
      <c r="I728" s="5"/>
      <c r="J728" s="5"/>
      <c r="K728" s="4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6"/>
      <c r="Y728" s="5"/>
      <c r="Z728" s="26"/>
      <c r="AA728" s="5"/>
      <c r="AB728" s="5"/>
      <c r="AC728" s="5"/>
      <c r="AD728" s="133" t="str">
        <f t="shared" si="79"/>
        <v/>
      </c>
      <c r="AE728" s="11" t="str">
        <f t="shared" si="84"/>
        <v/>
      </c>
      <c r="AF728" s="19" t="str">
        <f>UPPER(IF($W728="","",IF(COUNTIF($AF$20:$AF727,$W728)&lt;1,$W728,"")))</f>
        <v/>
      </c>
      <c r="AG728" s="31" t="str">
        <f t="shared" si="80"/>
        <v/>
      </c>
      <c r="AH728" s="134" t="str">
        <f t="shared" si="85"/>
        <v/>
      </c>
      <c r="AI728" s="5"/>
      <c r="AJ728" s="27"/>
    </row>
    <row r="729" spans="2:36">
      <c r="B729" s="31" t="str">
        <f t="shared" si="81"/>
        <v/>
      </c>
      <c r="C729" s="130" t="str">
        <f t="shared" si="82"/>
        <v/>
      </c>
      <c r="D729" s="146"/>
      <c r="E729" s="31">
        <v>709</v>
      </c>
      <c r="F729" s="31" t="str">
        <f t="shared" si="83"/>
        <v/>
      </c>
      <c r="G729" s="5"/>
      <c r="H729" s="5"/>
      <c r="I729" s="5"/>
      <c r="J729" s="5"/>
      <c r="K729" s="4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6"/>
      <c r="Y729" s="5"/>
      <c r="Z729" s="26"/>
      <c r="AA729" s="5"/>
      <c r="AB729" s="5"/>
      <c r="AC729" s="5"/>
      <c r="AD729" s="133" t="str">
        <f t="shared" si="79"/>
        <v/>
      </c>
      <c r="AE729" s="11" t="str">
        <f t="shared" si="84"/>
        <v/>
      </c>
      <c r="AF729" s="19" t="str">
        <f>UPPER(IF($W729="","",IF(COUNTIF($AF$20:$AF728,$W729)&lt;1,$W729,"")))</f>
        <v/>
      </c>
      <c r="AG729" s="31" t="str">
        <f t="shared" si="80"/>
        <v/>
      </c>
      <c r="AH729" s="134" t="str">
        <f t="shared" si="85"/>
        <v/>
      </c>
      <c r="AI729" s="5"/>
      <c r="AJ729" s="27"/>
    </row>
    <row r="730" spans="2:36">
      <c r="B730" s="31" t="str">
        <f t="shared" si="81"/>
        <v/>
      </c>
      <c r="C730" s="130" t="str">
        <f t="shared" si="82"/>
        <v/>
      </c>
      <c r="D730" s="146"/>
      <c r="E730" s="31">
        <v>710</v>
      </c>
      <c r="F730" s="31" t="str">
        <f t="shared" si="83"/>
        <v/>
      </c>
      <c r="G730" s="5"/>
      <c r="H730" s="5"/>
      <c r="I730" s="5"/>
      <c r="J730" s="5"/>
      <c r="K730" s="4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6"/>
      <c r="Y730" s="5"/>
      <c r="Z730" s="26"/>
      <c r="AA730" s="5"/>
      <c r="AB730" s="5"/>
      <c r="AC730" s="5"/>
      <c r="AD730" s="133" t="str">
        <f t="shared" si="79"/>
        <v/>
      </c>
      <c r="AE730" s="11" t="str">
        <f t="shared" si="84"/>
        <v/>
      </c>
      <c r="AF730" s="19" t="str">
        <f>UPPER(IF($W730="","",IF(COUNTIF($AF$20:$AF729,$W730)&lt;1,$W730,"")))</f>
        <v/>
      </c>
      <c r="AG730" s="31" t="str">
        <f t="shared" si="80"/>
        <v/>
      </c>
      <c r="AH730" s="134" t="str">
        <f t="shared" si="85"/>
        <v/>
      </c>
      <c r="AI730" s="5"/>
      <c r="AJ730" s="27"/>
    </row>
    <row r="731" spans="2:36">
      <c r="B731" s="31" t="str">
        <f t="shared" si="81"/>
        <v/>
      </c>
      <c r="C731" s="130" t="str">
        <f t="shared" si="82"/>
        <v/>
      </c>
      <c r="D731" s="146"/>
      <c r="E731" s="31">
        <v>711</v>
      </c>
      <c r="F731" s="31" t="str">
        <f t="shared" si="83"/>
        <v/>
      </c>
      <c r="G731" s="5"/>
      <c r="H731" s="5"/>
      <c r="I731" s="5"/>
      <c r="J731" s="5"/>
      <c r="K731" s="4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6"/>
      <c r="Y731" s="5"/>
      <c r="Z731" s="26"/>
      <c r="AA731" s="5"/>
      <c r="AB731" s="5"/>
      <c r="AC731" s="5"/>
      <c r="AD731" s="133" t="str">
        <f t="shared" si="79"/>
        <v/>
      </c>
      <c r="AE731" s="11" t="str">
        <f t="shared" si="84"/>
        <v/>
      </c>
      <c r="AF731" s="19" t="str">
        <f>UPPER(IF($W731="","",IF(COUNTIF($AF$20:$AF730,$W731)&lt;1,$W731,"")))</f>
        <v/>
      </c>
      <c r="AG731" s="31" t="str">
        <f t="shared" si="80"/>
        <v/>
      </c>
      <c r="AH731" s="134" t="str">
        <f t="shared" si="85"/>
        <v/>
      </c>
      <c r="AI731" s="5"/>
      <c r="AJ731" s="27"/>
    </row>
    <row r="732" spans="2:36">
      <c r="B732" s="31" t="str">
        <f t="shared" si="81"/>
        <v/>
      </c>
      <c r="C732" s="130" t="str">
        <f t="shared" si="82"/>
        <v/>
      </c>
      <c r="D732" s="146"/>
      <c r="E732" s="31">
        <v>712</v>
      </c>
      <c r="F732" s="31" t="str">
        <f t="shared" si="83"/>
        <v/>
      </c>
      <c r="G732" s="5"/>
      <c r="H732" s="5"/>
      <c r="I732" s="5"/>
      <c r="J732" s="5"/>
      <c r="K732" s="4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6"/>
      <c r="Y732" s="5"/>
      <c r="Z732" s="26"/>
      <c r="AA732" s="5"/>
      <c r="AB732" s="5"/>
      <c r="AC732" s="5"/>
      <c r="AD732" s="133" t="str">
        <f t="shared" si="79"/>
        <v/>
      </c>
      <c r="AE732" s="11" t="str">
        <f t="shared" si="84"/>
        <v/>
      </c>
      <c r="AF732" s="19" t="str">
        <f>UPPER(IF($W732="","",IF(COUNTIF($AF$20:$AF731,$W732)&lt;1,$W732,"")))</f>
        <v/>
      </c>
      <c r="AG732" s="31" t="str">
        <f t="shared" si="80"/>
        <v/>
      </c>
      <c r="AH732" s="134" t="str">
        <f t="shared" si="85"/>
        <v/>
      </c>
      <c r="AI732" s="5"/>
      <c r="AJ732" s="27"/>
    </row>
    <row r="733" spans="2:36">
      <c r="B733" s="31" t="str">
        <f t="shared" si="81"/>
        <v/>
      </c>
      <c r="C733" s="130" t="str">
        <f t="shared" si="82"/>
        <v/>
      </c>
      <c r="D733" s="146"/>
      <c r="E733" s="31">
        <v>713</v>
      </c>
      <c r="F733" s="31" t="str">
        <f t="shared" si="83"/>
        <v/>
      </c>
      <c r="G733" s="5"/>
      <c r="H733" s="5"/>
      <c r="I733" s="5"/>
      <c r="J733" s="5"/>
      <c r="K733" s="4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6"/>
      <c r="Y733" s="5"/>
      <c r="Z733" s="26"/>
      <c r="AA733" s="5"/>
      <c r="AB733" s="5"/>
      <c r="AC733" s="5"/>
      <c r="AD733" s="133" t="str">
        <f t="shared" si="79"/>
        <v/>
      </c>
      <c r="AE733" s="11" t="str">
        <f t="shared" si="84"/>
        <v/>
      </c>
      <c r="AF733" s="19" t="str">
        <f>UPPER(IF($W733="","",IF(COUNTIF($AF$20:$AF732,$W733)&lt;1,$W733,"")))</f>
        <v/>
      </c>
      <c r="AG733" s="31" t="str">
        <f t="shared" si="80"/>
        <v/>
      </c>
      <c r="AH733" s="134" t="str">
        <f t="shared" si="85"/>
        <v/>
      </c>
      <c r="AI733" s="5"/>
      <c r="AJ733" s="27"/>
    </row>
    <row r="734" spans="2:36">
      <c r="B734" s="31" t="str">
        <f t="shared" si="81"/>
        <v/>
      </c>
      <c r="C734" s="130" t="str">
        <f t="shared" si="82"/>
        <v/>
      </c>
      <c r="D734" s="146"/>
      <c r="E734" s="31">
        <v>714</v>
      </c>
      <c r="F734" s="31" t="str">
        <f t="shared" si="83"/>
        <v/>
      </c>
      <c r="G734" s="5"/>
      <c r="H734" s="5"/>
      <c r="I734" s="5"/>
      <c r="J734" s="5"/>
      <c r="K734" s="4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6"/>
      <c r="Y734" s="5"/>
      <c r="Z734" s="26"/>
      <c r="AA734" s="5"/>
      <c r="AB734" s="5"/>
      <c r="AC734" s="5"/>
      <c r="AD734" s="133" t="str">
        <f t="shared" si="79"/>
        <v/>
      </c>
      <c r="AE734" s="11" t="str">
        <f t="shared" si="84"/>
        <v/>
      </c>
      <c r="AF734" s="19" t="str">
        <f>UPPER(IF($W734="","",IF(COUNTIF($AF$20:$AF733,$W734)&lt;1,$W734,"")))</f>
        <v/>
      </c>
      <c r="AG734" s="31" t="str">
        <f t="shared" si="80"/>
        <v/>
      </c>
      <c r="AH734" s="134" t="str">
        <f t="shared" si="85"/>
        <v/>
      </c>
      <c r="AI734" s="5"/>
      <c r="AJ734" s="27"/>
    </row>
    <row r="735" spans="2:36">
      <c r="B735" s="31" t="str">
        <f t="shared" si="81"/>
        <v/>
      </c>
      <c r="C735" s="130" t="str">
        <f t="shared" si="82"/>
        <v/>
      </c>
      <c r="D735" s="146"/>
      <c r="E735" s="31">
        <v>715</v>
      </c>
      <c r="F735" s="31" t="str">
        <f t="shared" si="83"/>
        <v/>
      </c>
      <c r="G735" s="5"/>
      <c r="H735" s="5"/>
      <c r="I735" s="5"/>
      <c r="J735" s="5"/>
      <c r="K735" s="4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6"/>
      <c r="Y735" s="5"/>
      <c r="Z735" s="26"/>
      <c r="AA735" s="5"/>
      <c r="AB735" s="5"/>
      <c r="AC735" s="5"/>
      <c r="AD735" s="133" t="str">
        <f t="shared" si="79"/>
        <v/>
      </c>
      <c r="AE735" s="11" t="str">
        <f t="shared" si="84"/>
        <v/>
      </c>
      <c r="AF735" s="19" t="str">
        <f>UPPER(IF($W735="","",IF(COUNTIF($AF$20:$AF734,$W735)&lt;1,$W735,"")))</f>
        <v/>
      </c>
      <c r="AG735" s="31" t="str">
        <f t="shared" si="80"/>
        <v/>
      </c>
      <c r="AH735" s="134" t="str">
        <f t="shared" si="85"/>
        <v/>
      </c>
      <c r="AI735" s="5"/>
      <c r="AJ735" s="27"/>
    </row>
    <row r="736" spans="2:36">
      <c r="B736" s="31" t="str">
        <f t="shared" si="81"/>
        <v/>
      </c>
      <c r="C736" s="130" t="str">
        <f t="shared" si="82"/>
        <v/>
      </c>
      <c r="D736" s="146"/>
      <c r="E736" s="31">
        <v>716</v>
      </c>
      <c r="F736" s="31" t="str">
        <f t="shared" si="83"/>
        <v/>
      </c>
      <c r="G736" s="5"/>
      <c r="H736" s="5"/>
      <c r="I736" s="5"/>
      <c r="J736" s="5"/>
      <c r="K736" s="4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6"/>
      <c r="Y736" s="5"/>
      <c r="Z736" s="26"/>
      <c r="AA736" s="5"/>
      <c r="AB736" s="5"/>
      <c r="AC736" s="5"/>
      <c r="AD736" s="133" t="str">
        <f t="shared" si="79"/>
        <v/>
      </c>
      <c r="AE736" s="11" t="str">
        <f t="shared" si="84"/>
        <v/>
      </c>
      <c r="AF736" s="19" t="str">
        <f>UPPER(IF($W736="","",IF(COUNTIF($AF$20:$AF735,$W736)&lt;1,$W736,"")))</f>
        <v/>
      </c>
      <c r="AG736" s="31" t="str">
        <f t="shared" si="80"/>
        <v/>
      </c>
      <c r="AH736" s="134" t="str">
        <f t="shared" si="85"/>
        <v/>
      </c>
      <c r="AI736" s="5"/>
      <c r="AJ736" s="27"/>
    </row>
    <row r="737" spans="2:36">
      <c r="B737" s="31" t="str">
        <f t="shared" si="81"/>
        <v/>
      </c>
      <c r="C737" s="130" t="str">
        <f t="shared" si="82"/>
        <v/>
      </c>
      <c r="D737" s="146"/>
      <c r="E737" s="31">
        <v>717</v>
      </c>
      <c r="F737" s="31" t="str">
        <f t="shared" si="83"/>
        <v/>
      </c>
      <c r="G737" s="5"/>
      <c r="H737" s="5"/>
      <c r="I737" s="5"/>
      <c r="J737" s="5"/>
      <c r="K737" s="4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6"/>
      <c r="Y737" s="5"/>
      <c r="Z737" s="26"/>
      <c r="AA737" s="5"/>
      <c r="AB737" s="5"/>
      <c r="AC737" s="5"/>
      <c r="AD737" s="133" t="str">
        <f t="shared" si="79"/>
        <v/>
      </c>
      <c r="AE737" s="11" t="str">
        <f t="shared" si="84"/>
        <v/>
      </c>
      <c r="AF737" s="19" t="str">
        <f>UPPER(IF($W737="","",IF(COUNTIF($AF$20:$AF736,$W737)&lt;1,$W737,"")))</f>
        <v/>
      </c>
      <c r="AG737" s="31" t="str">
        <f t="shared" si="80"/>
        <v/>
      </c>
      <c r="AH737" s="134" t="str">
        <f t="shared" si="85"/>
        <v/>
      </c>
      <c r="AI737" s="5"/>
      <c r="AJ737" s="27"/>
    </row>
    <row r="738" spans="2:36">
      <c r="B738" s="31" t="str">
        <f t="shared" si="81"/>
        <v/>
      </c>
      <c r="C738" s="130" t="str">
        <f t="shared" si="82"/>
        <v/>
      </c>
      <c r="D738" s="146"/>
      <c r="E738" s="31">
        <v>718</v>
      </c>
      <c r="F738" s="31" t="str">
        <f t="shared" si="83"/>
        <v/>
      </c>
      <c r="G738" s="5"/>
      <c r="H738" s="5"/>
      <c r="I738" s="5"/>
      <c r="J738" s="5"/>
      <c r="K738" s="4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6"/>
      <c r="Y738" s="5"/>
      <c r="Z738" s="26"/>
      <c r="AA738" s="5"/>
      <c r="AB738" s="5"/>
      <c r="AC738" s="5"/>
      <c r="AD738" s="133" t="str">
        <f t="shared" si="79"/>
        <v/>
      </c>
      <c r="AE738" s="11" t="str">
        <f t="shared" si="84"/>
        <v/>
      </c>
      <c r="AF738" s="19" t="str">
        <f>UPPER(IF($W738="","",IF(COUNTIF($AF$20:$AF737,$W738)&lt;1,$W738,"")))</f>
        <v/>
      </c>
      <c r="AG738" s="31" t="str">
        <f t="shared" si="80"/>
        <v/>
      </c>
      <c r="AH738" s="134" t="str">
        <f t="shared" si="85"/>
        <v/>
      </c>
      <c r="AI738" s="5"/>
      <c r="AJ738" s="27"/>
    </row>
    <row r="739" spans="2:36">
      <c r="B739" s="31" t="str">
        <f t="shared" si="81"/>
        <v/>
      </c>
      <c r="C739" s="130" t="str">
        <f t="shared" si="82"/>
        <v/>
      </c>
      <c r="D739" s="146"/>
      <c r="E739" s="31">
        <v>719</v>
      </c>
      <c r="F739" s="31" t="str">
        <f t="shared" si="83"/>
        <v/>
      </c>
      <c r="G739" s="5"/>
      <c r="H739" s="5"/>
      <c r="I739" s="5"/>
      <c r="J739" s="5"/>
      <c r="K739" s="4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6"/>
      <c r="Y739" s="5"/>
      <c r="Z739" s="26"/>
      <c r="AA739" s="5"/>
      <c r="AB739" s="5"/>
      <c r="AC739" s="5"/>
      <c r="AD739" s="133" t="str">
        <f t="shared" si="79"/>
        <v/>
      </c>
      <c r="AE739" s="11" t="str">
        <f t="shared" si="84"/>
        <v/>
      </c>
      <c r="AF739" s="19" t="str">
        <f>UPPER(IF($W739="","",IF(COUNTIF($AF$20:$AF738,$W739)&lt;1,$W739,"")))</f>
        <v/>
      </c>
      <c r="AG739" s="31" t="str">
        <f t="shared" si="80"/>
        <v/>
      </c>
      <c r="AH739" s="134" t="str">
        <f t="shared" si="85"/>
        <v/>
      </c>
      <c r="AI739" s="5"/>
      <c r="AJ739" s="27"/>
    </row>
    <row r="740" spans="2:36">
      <c r="B740" s="31" t="str">
        <f t="shared" si="81"/>
        <v/>
      </c>
      <c r="C740" s="130" t="str">
        <f t="shared" si="82"/>
        <v/>
      </c>
      <c r="D740" s="146"/>
      <c r="E740" s="31">
        <v>720</v>
      </c>
      <c r="F740" s="31" t="str">
        <f t="shared" si="83"/>
        <v/>
      </c>
      <c r="G740" s="5"/>
      <c r="H740" s="5"/>
      <c r="I740" s="5"/>
      <c r="J740" s="5"/>
      <c r="K740" s="4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6"/>
      <c r="Y740" s="5"/>
      <c r="Z740" s="26"/>
      <c r="AA740" s="5"/>
      <c r="AB740" s="5"/>
      <c r="AC740" s="5"/>
      <c r="AD740" s="133" t="str">
        <f t="shared" si="79"/>
        <v/>
      </c>
      <c r="AE740" s="11" t="str">
        <f t="shared" si="84"/>
        <v/>
      </c>
      <c r="AF740" s="19" t="str">
        <f>UPPER(IF($W740="","",IF(COUNTIF($AF$20:$AF739,$W740)&lt;1,$W740,"")))</f>
        <v/>
      </c>
      <c r="AG740" s="31" t="str">
        <f t="shared" si="80"/>
        <v/>
      </c>
      <c r="AH740" s="134" t="str">
        <f t="shared" si="85"/>
        <v/>
      </c>
      <c r="AI740" s="5"/>
      <c r="AJ740" s="27"/>
    </row>
    <row r="741" spans="2:36">
      <c r="B741" s="31" t="str">
        <f t="shared" si="81"/>
        <v/>
      </c>
      <c r="C741" s="130" t="str">
        <f t="shared" si="82"/>
        <v/>
      </c>
      <c r="D741" s="146"/>
      <c r="E741" s="31">
        <v>721</v>
      </c>
      <c r="F741" s="31" t="str">
        <f t="shared" si="83"/>
        <v/>
      </c>
      <c r="G741" s="5"/>
      <c r="H741" s="5"/>
      <c r="I741" s="5"/>
      <c r="J741" s="5"/>
      <c r="K741" s="4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6"/>
      <c r="Y741" s="5"/>
      <c r="Z741" s="26"/>
      <c r="AA741" s="5"/>
      <c r="AB741" s="5"/>
      <c r="AC741" s="5"/>
      <c r="AD741" s="133" t="str">
        <f t="shared" si="79"/>
        <v/>
      </c>
      <c r="AE741" s="11" t="str">
        <f t="shared" si="84"/>
        <v/>
      </c>
      <c r="AF741" s="19" t="str">
        <f>UPPER(IF($W741="","",IF(COUNTIF($AF$20:$AF740,$W741)&lt;1,$W741,"")))</f>
        <v/>
      </c>
      <c r="AG741" s="31" t="str">
        <f t="shared" si="80"/>
        <v/>
      </c>
      <c r="AH741" s="134" t="str">
        <f t="shared" si="85"/>
        <v/>
      </c>
      <c r="AI741" s="5"/>
      <c r="AJ741" s="27"/>
    </row>
    <row r="742" spans="2:36">
      <c r="B742" s="31" t="str">
        <f t="shared" si="81"/>
        <v/>
      </c>
      <c r="C742" s="130" t="str">
        <f t="shared" si="82"/>
        <v/>
      </c>
      <c r="D742" s="146"/>
      <c r="E742" s="31">
        <v>722</v>
      </c>
      <c r="F742" s="31" t="str">
        <f t="shared" si="83"/>
        <v/>
      </c>
      <c r="G742" s="5"/>
      <c r="H742" s="5"/>
      <c r="I742" s="5"/>
      <c r="J742" s="5"/>
      <c r="K742" s="4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6"/>
      <c r="Y742" s="5"/>
      <c r="Z742" s="26"/>
      <c r="AA742" s="5"/>
      <c r="AB742" s="5"/>
      <c r="AC742" s="5"/>
      <c r="AD742" s="133" t="str">
        <f t="shared" si="79"/>
        <v/>
      </c>
      <c r="AE742" s="11" t="str">
        <f t="shared" si="84"/>
        <v/>
      </c>
      <c r="AF742" s="19" t="str">
        <f>UPPER(IF($W742="","",IF(COUNTIF($AF$20:$AF741,$W742)&lt;1,$W742,"")))</f>
        <v/>
      </c>
      <c r="AG742" s="31" t="str">
        <f t="shared" si="80"/>
        <v/>
      </c>
      <c r="AH742" s="134" t="str">
        <f t="shared" si="85"/>
        <v/>
      </c>
      <c r="AI742" s="5"/>
      <c r="AJ742" s="27"/>
    </row>
    <row r="743" spans="2:36">
      <c r="B743" s="31" t="str">
        <f t="shared" si="81"/>
        <v/>
      </c>
      <c r="C743" s="130" t="str">
        <f t="shared" si="82"/>
        <v/>
      </c>
      <c r="D743" s="146"/>
      <c r="E743" s="31">
        <v>723</v>
      </c>
      <c r="F743" s="31" t="str">
        <f t="shared" si="83"/>
        <v/>
      </c>
      <c r="G743" s="5"/>
      <c r="H743" s="5"/>
      <c r="I743" s="5"/>
      <c r="J743" s="5"/>
      <c r="K743" s="4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6"/>
      <c r="Y743" s="5"/>
      <c r="Z743" s="26"/>
      <c r="AA743" s="5"/>
      <c r="AB743" s="5"/>
      <c r="AC743" s="5"/>
      <c r="AD743" s="133" t="str">
        <f t="shared" si="79"/>
        <v/>
      </c>
      <c r="AE743" s="11" t="str">
        <f t="shared" si="84"/>
        <v/>
      </c>
      <c r="AF743" s="19" t="str">
        <f>UPPER(IF($W743="","",IF(COUNTIF($AF$20:$AF742,$W743)&lt;1,$W743,"")))</f>
        <v/>
      </c>
      <c r="AG743" s="31" t="str">
        <f t="shared" si="80"/>
        <v/>
      </c>
      <c r="AH743" s="134" t="str">
        <f t="shared" si="85"/>
        <v/>
      </c>
      <c r="AI743" s="5"/>
      <c r="AJ743" s="27"/>
    </row>
    <row r="744" spans="2:36">
      <c r="B744" s="31" t="str">
        <f t="shared" si="81"/>
        <v/>
      </c>
      <c r="C744" s="130" t="str">
        <f t="shared" si="82"/>
        <v/>
      </c>
      <c r="D744" s="146"/>
      <c r="E744" s="31">
        <v>724</v>
      </c>
      <c r="F744" s="31" t="str">
        <f t="shared" si="83"/>
        <v/>
      </c>
      <c r="G744" s="5"/>
      <c r="H744" s="5"/>
      <c r="I744" s="5"/>
      <c r="J744" s="5"/>
      <c r="K744" s="4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6"/>
      <c r="Y744" s="5"/>
      <c r="Z744" s="26"/>
      <c r="AA744" s="5"/>
      <c r="AB744" s="5"/>
      <c r="AC744" s="5"/>
      <c r="AD744" s="133" t="str">
        <f t="shared" si="79"/>
        <v/>
      </c>
      <c r="AE744" s="11" t="str">
        <f t="shared" si="84"/>
        <v/>
      </c>
      <c r="AF744" s="19" t="str">
        <f>UPPER(IF($W744="","",IF(COUNTIF($AF$20:$AF743,$W744)&lt;1,$W744,"")))</f>
        <v/>
      </c>
      <c r="AG744" s="31" t="str">
        <f t="shared" si="80"/>
        <v/>
      </c>
      <c r="AH744" s="134" t="str">
        <f t="shared" si="85"/>
        <v/>
      </c>
      <c r="AI744" s="5"/>
      <c r="AJ744" s="27"/>
    </row>
    <row r="745" spans="2:36">
      <c r="B745" s="31" t="str">
        <f t="shared" si="81"/>
        <v/>
      </c>
      <c r="C745" s="130" t="str">
        <f t="shared" si="82"/>
        <v/>
      </c>
      <c r="D745" s="146"/>
      <c r="E745" s="31">
        <v>725</v>
      </c>
      <c r="F745" s="31" t="str">
        <f t="shared" si="83"/>
        <v/>
      </c>
      <c r="G745" s="5"/>
      <c r="H745" s="5"/>
      <c r="I745" s="5"/>
      <c r="J745" s="5"/>
      <c r="K745" s="4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6"/>
      <c r="Y745" s="5"/>
      <c r="Z745" s="26"/>
      <c r="AA745" s="5"/>
      <c r="AB745" s="5"/>
      <c r="AC745" s="5"/>
      <c r="AD745" s="133" t="str">
        <f t="shared" si="79"/>
        <v/>
      </c>
      <c r="AE745" s="11" t="str">
        <f t="shared" si="84"/>
        <v/>
      </c>
      <c r="AF745" s="19" t="str">
        <f>UPPER(IF($W745="","",IF(COUNTIF($AF$20:$AF744,$W745)&lt;1,$W745,"")))</f>
        <v/>
      </c>
      <c r="AG745" s="31" t="str">
        <f t="shared" si="80"/>
        <v/>
      </c>
      <c r="AH745" s="134" t="str">
        <f t="shared" si="85"/>
        <v/>
      </c>
      <c r="AI745" s="5"/>
      <c r="AJ745" s="27"/>
    </row>
    <row r="746" spans="2:36">
      <c r="B746" s="31" t="str">
        <f t="shared" si="81"/>
        <v/>
      </c>
      <c r="C746" s="130" t="str">
        <f t="shared" si="82"/>
        <v/>
      </c>
      <c r="D746" s="146"/>
      <c r="E746" s="31">
        <v>726</v>
      </c>
      <c r="F746" s="31" t="str">
        <f t="shared" si="83"/>
        <v/>
      </c>
      <c r="G746" s="5"/>
      <c r="H746" s="5"/>
      <c r="I746" s="5"/>
      <c r="J746" s="5"/>
      <c r="K746" s="4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6"/>
      <c r="Y746" s="5"/>
      <c r="Z746" s="26"/>
      <c r="AA746" s="5"/>
      <c r="AB746" s="5"/>
      <c r="AC746" s="5"/>
      <c r="AD746" s="133" t="str">
        <f t="shared" si="79"/>
        <v/>
      </c>
      <c r="AE746" s="11" t="str">
        <f t="shared" si="84"/>
        <v/>
      </c>
      <c r="AF746" s="19" t="str">
        <f>UPPER(IF($W746="","",IF(COUNTIF($AF$20:$AF745,$W746)&lt;1,$W746,"")))</f>
        <v/>
      </c>
      <c r="AG746" s="31" t="str">
        <f t="shared" si="80"/>
        <v/>
      </c>
      <c r="AH746" s="134" t="str">
        <f t="shared" si="85"/>
        <v/>
      </c>
      <c r="AI746" s="5"/>
      <c r="AJ746" s="27"/>
    </row>
    <row r="747" spans="2:36">
      <c r="B747" s="31" t="str">
        <f t="shared" si="81"/>
        <v/>
      </c>
      <c r="C747" s="130" t="str">
        <f t="shared" si="82"/>
        <v/>
      </c>
      <c r="D747" s="146"/>
      <c r="E747" s="31">
        <v>727</v>
      </c>
      <c r="F747" s="31" t="str">
        <f t="shared" si="83"/>
        <v/>
      </c>
      <c r="G747" s="5"/>
      <c r="H747" s="5"/>
      <c r="I747" s="5"/>
      <c r="J747" s="5"/>
      <c r="K747" s="4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6"/>
      <c r="Y747" s="5"/>
      <c r="Z747" s="26"/>
      <c r="AA747" s="5"/>
      <c r="AB747" s="5"/>
      <c r="AC747" s="5"/>
      <c r="AD747" s="133" t="str">
        <f t="shared" si="79"/>
        <v/>
      </c>
      <c r="AE747" s="11" t="str">
        <f t="shared" si="84"/>
        <v/>
      </c>
      <c r="AF747" s="19" t="str">
        <f>UPPER(IF($W747="","",IF(COUNTIF($AF$20:$AF746,$W747)&lt;1,$W747,"")))</f>
        <v/>
      </c>
      <c r="AG747" s="31" t="str">
        <f t="shared" si="80"/>
        <v/>
      </c>
      <c r="AH747" s="134" t="str">
        <f t="shared" si="85"/>
        <v/>
      </c>
      <c r="AI747" s="5"/>
      <c r="AJ747" s="27"/>
    </row>
    <row r="748" spans="2:36">
      <c r="B748" s="31" t="str">
        <f t="shared" si="81"/>
        <v/>
      </c>
      <c r="C748" s="130" t="str">
        <f t="shared" si="82"/>
        <v/>
      </c>
      <c r="D748" s="146"/>
      <c r="E748" s="31">
        <v>728</v>
      </c>
      <c r="F748" s="31" t="str">
        <f t="shared" si="83"/>
        <v/>
      </c>
      <c r="G748" s="5"/>
      <c r="H748" s="5"/>
      <c r="I748" s="5"/>
      <c r="J748" s="5"/>
      <c r="K748" s="4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6"/>
      <c r="Y748" s="5"/>
      <c r="Z748" s="26"/>
      <c r="AA748" s="5"/>
      <c r="AB748" s="5"/>
      <c r="AC748" s="5"/>
      <c r="AD748" s="133" t="str">
        <f t="shared" si="79"/>
        <v/>
      </c>
      <c r="AE748" s="11" t="str">
        <f t="shared" si="84"/>
        <v/>
      </c>
      <c r="AF748" s="19" t="str">
        <f>UPPER(IF($W748="","",IF(COUNTIF($AF$20:$AF747,$W748)&lt;1,$W748,"")))</f>
        <v/>
      </c>
      <c r="AG748" s="31" t="str">
        <f t="shared" si="80"/>
        <v/>
      </c>
      <c r="AH748" s="134" t="str">
        <f t="shared" si="85"/>
        <v/>
      </c>
      <c r="AI748" s="5"/>
      <c r="AJ748" s="27"/>
    </row>
    <row r="749" spans="2:36">
      <c r="B749" s="31" t="str">
        <f t="shared" si="81"/>
        <v/>
      </c>
      <c r="C749" s="130" t="str">
        <f t="shared" si="82"/>
        <v/>
      </c>
      <c r="D749" s="146"/>
      <c r="E749" s="31">
        <v>729</v>
      </c>
      <c r="F749" s="31" t="str">
        <f t="shared" si="83"/>
        <v/>
      </c>
      <c r="G749" s="5"/>
      <c r="H749" s="5"/>
      <c r="I749" s="5"/>
      <c r="J749" s="5"/>
      <c r="K749" s="4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6"/>
      <c r="Y749" s="5"/>
      <c r="Z749" s="26"/>
      <c r="AA749" s="5"/>
      <c r="AB749" s="5"/>
      <c r="AC749" s="5"/>
      <c r="AD749" s="133" t="str">
        <f t="shared" si="79"/>
        <v/>
      </c>
      <c r="AE749" s="11" t="str">
        <f t="shared" si="84"/>
        <v/>
      </c>
      <c r="AF749" s="19" t="str">
        <f>UPPER(IF($W749="","",IF(COUNTIF($AF$20:$AF748,$W749)&lt;1,$W749,"")))</f>
        <v/>
      </c>
      <c r="AG749" s="31" t="str">
        <f t="shared" si="80"/>
        <v/>
      </c>
      <c r="AH749" s="134" t="str">
        <f t="shared" si="85"/>
        <v/>
      </c>
      <c r="AI749" s="5"/>
      <c r="AJ749" s="27"/>
    </row>
    <row r="750" spans="2:36">
      <c r="B750" s="31" t="str">
        <f t="shared" si="81"/>
        <v/>
      </c>
      <c r="C750" s="130" t="str">
        <f t="shared" si="82"/>
        <v/>
      </c>
      <c r="D750" s="146"/>
      <c r="E750" s="31">
        <v>730</v>
      </c>
      <c r="F750" s="31" t="str">
        <f t="shared" si="83"/>
        <v/>
      </c>
      <c r="G750" s="5"/>
      <c r="H750" s="5"/>
      <c r="I750" s="5"/>
      <c r="J750" s="5"/>
      <c r="K750" s="4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6"/>
      <c r="Y750" s="5"/>
      <c r="Z750" s="26"/>
      <c r="AA750" s="5"/>
      <c r="AB750" s="5"/>
      <c r="AC750" s="5"/>
      <c r="AD750" s="133" t="str">
        <f t="shared" si="79"/>
        <v/>
      </c>
      <c r="AE750" s="11" t="str">
        <f t="shared" si="84"/>
        <v/>
      </c>
      <c r="AF750" s="19" t="str">
        <f>UPPER(IF($W750="","",IF(COUNTIF($AF$20:$AF749,$W750)&lt;1,$W750,"")))</f>
        <v/>
      </c>
      <c r="AG750" s="31" t="str">
        <f t="shared" si="80"/>
        <v/>
      </c>
      <c r="AH750" s="134" t="str">
        <f t="shared" si="85"/>
        <v/>
      </c>
      <c r="AI750" s="5"/>
      <c r="AJ750" s="27"/>
    </row>
    <row r="751" spans="2:36">
      <c r="B751" s="31" t="str">
        <f t="shared" si="81"/>
        <v/>
      </c>
      <c r="C751" s="130" t="str">
        <f t="shared" si="82"/>
        <v/>
      </c>
      <c r="D751" s="146"/>
      <c r="E751" s="31">
        <v>731</v>
      </c>
      <c r="F751" s="31" t="str">
        <f t="shared" si="83"/>
        <v/>
      </c>
      <c r="G751" s="5"/>
      <c r="H751" s="5"/>
      <c r="I751" s="5"/>
      <c r="J751" s="5"/>
      <c r="K751" s="4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6"/>
      <c r="Y751" s="5"/>
      <c r="Z751" s="26"/>
      <c r="AA751" s="5"/>
      <c r="AB751" s="5"/>
      <c r="AC751" s="5"/>
      <c r="AD751" s="133" t="str">
        <f t="shared" si="79"/>
        <v/>
      </c>
      <c r="AE751" s="11" t="str">
        <f t="shared" si="84"/>
        <v/>
      </c>
      <c r="AF751" s="19" t="str">
        <f>UPPER(IF($W751="","",IF(COUNTIF($AF$20:$AF750,$W751)&lt;1,$W751,"")))</f>
        <v/>
      </c>
      <c r="AG751" s="31" t="str">
        <f t="shared" si="80"/>
        <v/>
      </c>
      <c r="AH751" s="134" t="str">
        <f t="shared" si="85"/>
        <v/>
      </c>
      <c r="AI751" s="5"/>
      <c r="AJ751" s="27"/>
    </row>
    <row r="752" spans="2:36">
      <c r="B752" s="31" t="str">
        <f t="shared" si="81"/>
        <v/>
      </c>
      <c r="C752" s="130" t="str">
        <f t="shared" si="82"/>
        <v/>
      </c>
      <c r="D752" s="146"/>
      <c r="E752" s="31">
        <v>732</v>
      </c>
      <c r="F752" s="31" t="str">
        <f t="shared" si="83"/>
        <v/>
      </c>
      <c r="G752" s="5"/>
      <c r="H752" s="5"/>
      <c r="I752" s="5"/>
      <c r="J752" s="5"/>
      <c r="K752" s="4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6"/>
      <c r="Y752" s="5"/>
      <c r="Z752" s="26"/>
      <c r="AA752" s="5"/>
      <c r="AB752" s="5"/>
      <c r="AC752" s="5"/>
      <c r="AD752" s="133" t="str">
        <f t="shared" si="79"/>
        <v/>
      </c>
      <c r="AE752" s="11" t="str">
        <f t="shared" si="84"/>
        <v/>
      </c>
      <c r="AF752" s="19" t="str">
        <f>UPPER(IF($W752="","",IF(COUNTIF($AF$20:$AF751,$W752)&lt;1,$W752,"")))</f>
        <v/>
      </c>
      <c r="AG752" s="31" t="str">
        <f t="shared" si="80"/>
        <v/>
      </c>
      <c r="AH752" s="134" t="str">
        <f t="shared" si="85"/>
        <v/>
      </c>
      <c r="AI752" s="5"/>
      <c r="AJ752" s="27"/>
    </row>
    <row r="753" spans="2:36">
      <c r="B753" s="31" t="str">
        <f t="shared" si="81"/>
        <v/>
      </c>
      <c r="C753" s="130" t="str">
        <f t="shared" si="82"/>
        <v/>
      </c>
      <c r="D753" s="146"/>
      <c r="E753" s="31">
        <v>733</v>
      </c>
      <c r="F753" s="31" t="str">
        <f t="shared" si="83"/>
        <v/>
      </c>
      <c r="G753" s="5"/>
      <c r="H753" s="5"/>
      <c r="I753" s="5"/>
      <c r="J753" s="5"/>
      <c r="K753" s="4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6"/>
      <c r="Y753" s="5"/>
      <c r="Z753" s="26"/>
      <c r="AA753" s="5"/>
      <c r="AB753" s="5"/>
      <c r="AC753" s="5"/>
      <c r="AD753" s="133" t="str">
        <f t="shared" si="79"/>
        <v/>
      </c>
      <c r="AE753" s="11" t="str">
        <f t="shared" si="84"/>
        <v/>
      </c>
      <c r="AF753" s="19" t="str">
        <f>UPPER(IF($W753="","",IF(COUNTIF($AF$20:$AF752,$W753)&lt;1,$W753,"")))</f>
        <v/>
      </c>
      <c r="AG753" s="31" t="str">
        <f t="shared" si="80"/>
        <v/>
      </c>
      <c r="AH753" s="134" t="str">
        <f t="shared" si="85"/>
        <v/>
      </c>
      <c r="AI753" s="5"/>
      <c r="AJ753" s="27"/>
    </row>
    <row r="754" spans="2:36">
      <c r="B754" s="31" t="str">
        <f t="shared" si="81"/>
        <v/>
      </c>
      <c r="C754" s="130" t="str">
        <f t="shared" si="82"/>
        <v/>
      </c>
      <c r="D754" s="146"/>
      <c r="E754" s="31">
        <v>734</v>
      </c>
      <c r="F754" s="31" t="str">
        <f t="shared" si="83"/>
        <v/>
      </c>
      <c r="G754" s="5"/>
      <c r="H754" s="5"/>
      <c r="I754" s="5"/>
      <c r="J754" s="5"/>
      <c r="K754" s="4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6"/>
      <c r="Y754" s="5"/>
      <c r="Z754" s="26"/>
      <c r="AA754" s="5"/>
      <c r="AB754" s="5"/>
      <c r="AC754" s="5"/>
      <c r="AD754" s="133" t="str">
        <f t="shared" ref="AD754:AD817" si="86">IF(J754="","",IF(COUNTA(L754:T754)&gt;3,"限報三項個人項目",IF(COUNTA(L754:T754)=0,"最少填報一個人項目",IF(COUNTA(Y754)=1,COUNTA(L754:T754)*($AD$17+$AD$18)+$AD$16,IF(COUNTA(Y754)=0,COUNTA(L754:T754)*$AD$17+$AD$16,"Error")))))</f>
        <v/>
      </c>
      <c r="AE754" s="11" t="str">
        <f t="shared" si="84"/>
        <v/>
      </c>
      <c r="AF754" s="19" t="str">
        <f>UPPER(IF($W754="","",IF(COUNTIF($AF$20:$AF753,$W754)&lt;1,$W754,"")))</f>
        <v/>
      </c>
      <c r="AG754" s="31" t="str">
        <f t="shared" si="80"/>
        <v/>
      </c>
      <c r="AH754" s="134" t="str">
        <f t="shared" si="85"/>
        <v/>
      </c>
      <c r="AI754" s="5"/>
      <c r="AJ754" s="27"/>
    </row>
    <row r="755" spans="2:36">
      <c r="B755" s="31" t="str">
        <f t="shared" si="81"/>
        <v/>
      </c>
      <c r="C755" s="130" t="str">
        <f t="shared" si="82"/>
        <v/>
      </c>
      <c r="D755" s="146"/>
      <c r="E755" s="31">
        <v>735</v>
      </c>
      <c r="F755" s="31" t="str">
        <f t="shared" si="83"/>
        <v/>
      </c>
      <c r="G755" s="5"/>
      <c r="H755" s="5"/>
      <c r="I755" s="5"/>
      <c r="J755" s="5"/>
      <c r="K755" s="4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6"/>
      <c r="Y755" s="5"/>
      <c r="Z755" s="26"/>
      <c r="AA755" s="5"/>
      <c r="AB755" s="5"/>
      <c r="AC755" s="5"/>
      <c r="AD755" s="133" t="str">
        <f t="shared" si="86"/>
        <v/>
      </c>
      <c r="AE755" s="11" t="str">
        <f t="shared" si="84"/>
        <v/>
      </c>
      <c r="AF755" s="19" t="str">
        <f>UPPER(IF($W755="","",IF(COUNTIF($AF$20:$AF754,$W755)&lt;1,$W755,"")))</f>
        <v/>
      </c>
      <c r="AG755" s="31" t="str">
        <f t="shared" si="80"/>
        <v/>
      </c>
      <c r="AH755" s="134" t="str">
        <f t="shared" si="85"/>
        <v/>
      </c>
      <c r="AI755" s="5"/>
      <c r="AJ755" s="27"/>
    </row>
    <row r="756" spans="2:36">
      <c r="B756" s="31" t="str">
        <f t="shared" si="81"/>
        <v/>
      </c>
      <c r="C756" s="130" t="str">
        <f t="shared" si="82"/>
        <v/>
      </c>
      <c r="D756" s="146"/>
      <c r="E756" s="31">
        <v>736</v>
      </c>
      <c r="F756" s="31" t="str">
        <f t="shared" si="83"/>
        <v/>
      </c>
      <c r="G756" s="5"/>
      <c r="H756" s="5"/>
      <c r="I756" s="5"/>
      <c r="J756" s="5"/>
      <c r="K756" s="4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6"/>
      <c r="Y756" s="5"/>
      <c r="Z756" s="26"/>
      <c r="AA756" s="5"/>
      <c r="AB756" s="5"/>
      <c r="AC756" s="5"/>
      <c r="AD756" s="133" t="str">
        <f t="shared" si="86"/>
        <v/>
      </c>
      <c r="AE756" s="11" t="str">
        <f t="shared" si="84"/>
        <v/>
      </c>
      <c r="AF756" s="19" t="str">
        <f>UPPER(IF($W756="","",IF(COUNTIF($AF$20:$AF755,$W756)&lt;1,$W756,"")))</f>
        <v/>
      </c>
      <c r="AG756" s="31" t="str">
        <f t="shared" si="80"/>
        <v/>
      </c>
      <c r="AH756" s="134" t="str">
        <f t="shared" si="85"/>
        <v/>
      </c>
      <c r="AI756" s="5"/>
      <c r="AJ756" s="27"/>
    </row>
    <row r="757" spans="2:36">
      <c r="B757" s="31" t="str">
        <f t="shared" si="81"/>
        <v/>
      </c>
      <c r="C757" s="130" t="str">
        <f t="shared" si="82"/>
        <v/>
      </c>
      <c r="D757" s="146"/>
      <c r="E757" s="31">
        <v>737</v>
      </c>
      <c r="F757" s="31" t="str">
        <f t="shared" si="83"/>
        <v/>
      </c>
      <c r="G757" s="5"/>
      <c r="H757" s="5"/>
      <c r="I757" s="5"/>
      <c r="J757" s="5"/>
      <c r="K757" s="4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6"/>
      <c r="Y757" s="5"/>
      <c r="Z757" s="26"/>
      <c r="AA757" s="5"/>
      <c r="AB757" s="5"/>
      <c r="AC757" s="5"/>
      <c r="AD757" s="133" t="str">
        <f t="shared" si="86"/>
        <v/>
      </c>
      <c r="AE757" s="11" t="str">
        <f t="shared" si="84"/>
        <v/>
      </c>
      <c r="AF757" s="19" t="str">
        <f>UPPER(IF($W757="","",IF(COUNTIF($AF$20:$AF756,$W757)&lt;1,$W757,"")))</f>
        <v/>
      </c>
      <c r="AG757" s="31" t="str">
        <f t="shared" si="80"/>
        <v/>
      </c>
      <c r="AH757" s="134" t="str">
        <f t="shared" si="85"/>
        <v/>
      </c>
      <c r="AI757" s="5"/>
      <c r="AJ757" s="27"/>
    </row>
    <row r="758" spans="2:36">
      <c r="B758" s="31" t="str">
        <f t="shared" si="81"/>
        <v/>
      </c>
      <c r="C758" s="130" t="str">
        <f t="shared" si="82"/>
        <v/>
      </c>
      <c r="D758" s="146"/>
      <c r="E758" s="31">
        <v>738</v>
      </c>
      <c r="F758" s="31" t="str">
        <f t="shared" si="83"/>
        <v/>
      </c>
      <c r="G758" s="5"/>
      <c r="H758" s="5"/>
      <c r="I758" s="5"/>
      <c r="J758" s="5"/>
      <c r="K758" s="4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6"/>
      <c r="Y758" s="5"/>
      <c r="Z758" s="26"/>
      <c r="AA758" s="5"/>
      <c r="AB758" s="5"/>
      <c r="AC758" s="5"/>
      <c r="AD758" s="133" t="str">
        <f t="shared" si="86"/>
        <v/>
      </c>
      <c r="AE758" s="11" t="str">
        <f t="shared" si="84"/>
        <v/>
      </c>
      <c r="AF758" s="19" t="str">
        <f>UPPER(IF($W758="","",IF(COUNTIF($AF$20:$AF757,$W758)&lt;1,$W758,"")))</f>
        <v/>
      </c>
      <c r="AG758" s="31" t="str">
        <f t="shared" si="80"/>
        <v/>
      </c>
      <c r="AH758" s="134" t="str">
        <f t="shared" si="85"/>
        <v/>
      </c>
      <c r="AI758" s="5"/>
      <c r="AJ758" s="27"/>
    </row>
    <row r="759" spans="2:36">
      <c r="B759" s="31" t="str">
        <f t="shared" si="81"/>
        <v/>
      </c>
      <c r="C759" s="130" t="str">
        <f t="shared" si="82"/>
        <v/>
      </c>
      <c r="D759" s="146"/>
      <c r="E759" s="31">
        <v>739</v>
      </c>
      <c r="F759" s="31" t="str">
        <f t="shared" si="83"/>
        <v/>
      </c>
      <c r="G759" s="5"/>
      <c r="H759" s="5"/>
      <c r="I759" s="5"/>
      <c r="J759" s="5"/>
      <c r="K759" s="4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6"/>
      <c r="Y759" s="5"/>
      <c r="Z759" s="26"/>
      <c r="AA759" s="5"/>
      <c r="AB759" s="5"/>
      <c r="AC759" s="5"/>
      <c r="AD759" s="133" t="str">
        <f t="shared" si="86"/>
        <v/>
      </c>
      <c r="AE759" s="11" t="str">
        <f t="shared" si="84"/>
        <v/>
      </c>
      <c r="AF759" s="19" t="str">
        <f>UPPER(IF($W759="","",IF(COUNTIF($AF$20:$AF758,$W759)&lt;1,$W759,"")))</f>
        <v/>
      </c>
      <c r="AG759" s="31" t="str">
        <f t="shared" si="80"/>
        <v/>
      </c>
      <c r="AH759" s="134" t="str">
        <f t="shared" si="85"/>
        <v/>
      </c>
      <c r="AI759" s="5"/>
      <c r="AJ759" s="27"/>
    </row>
    <row r="760" spans="2:36">
      <c r="B760" s="31" t="str">
        <f t="shared" si="81"/>
        <v/>
      </c>
      <c r="C760" s="130" t="str">
        <f t="shared" si="82"/>
        <v/>
      </c>
      <c r="D760" s="146"/>
      <c r="E760" s="31">
        <v>740</v>
      </c>
      <c r="F760" s="31" t="str">
        <f t="shared" si="83"/>
        <v/>
      </c>
      <c r="G760" s="5"/>
      <c r="H760" s="5"/>
      <c r="I760" s="5"/>
      <c r="J760" s="5"/>
      <c r="K760" s="4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6"/>
      <c r="Y760" s="5"/>
      <c r="Z760" s="26"/>
      <c r="AA760" s="5"/>
      <c r="AB760" s="5"/>
      <c r="AC760" s="5"/>
      <c r="AD760" s="133" t="str">
        <f t="shared" si="86"/>
        <v/>
      </c>
      <c r="AE760" s="11" t="str">
        <f t="shared" si="84"/>
        <v/>
      </c>
      <c r="AF760" s="19" t="str">
        <f>UPPER(IF($W760="","",IF(COUNTIF($AF$20:$AF759,$W760)&lt;1,$W760,"")))</f>
        <v/>
      </c>
      <c r="AG760" s="31" t="str">
        <f t="shared" si="80"/>
        <v/>
      </c>
      <c r="AH760" s="134" t="str">
        <f t="shared" si="85"/>
        <v/>
      </c>
      <c r="AI760" s="5"/>
      <c r="AJ760" s="27"/>
    </row>
    <row r="761" spans="2:36">
      <c r="B761" s="31" t="str">
        <f t="shared" si="81"/>
        <v/>
      </c>
      <c r="C761" s="130" t="str">
        <f t="shared" si="82"/>
        <v/>
      </c>
      <c r="D761" s="146"/>
      <c r="E761" s="31">
        <v>741</v>
      </c>
      <c r="F761" s="31" t="str">
        <f t="shared" si="83"/>
        <v/>
      </c>
      <c r="G761" s="5"/>
      <c r="H761" s="5"/>
      <c r="I761" s="5"/>
      <c r="J761" s="5"/>
      <c r="K761" s="4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6"/>
      <c r="Y761" s="5"/>
      <c r="Z761" s="26"/>
      <c r="AA761" s="5"/>
      <c r="AB761" s="5"/>
      <c r="AC761" s="5"/>
      <c r="AD761" s="133" t="str">
        <f t="shared" si="86"/>
        <v/>
      </c>
      <c r="AE761" s="11" t="str">
        <f t="shared" si="84"/>
        <v/>
      </c>
      <c r="AF761" s="19" t="str">
        <f>UPPER(IF($W761="","",IF(COUNTIF($AF$20:$AF760,$W761)&lt;1,$W761,"")))</f>
        <v/>
      </c>
      <c r="AG761" s="31" t="str">
        <f t="shared" si="80"/>
        <v/>
      </c>
      <c r="AH761" s="134" t="str">
        <f t="shared" si="85"/>
        <v/>
      </c>
      <c r="AI761" s="5"/>
      <c r="AJ761" s="27"/>
    </row>
    <row r="762" spans="2:36">
      <c r="B762" s="31" t="str">
        <f t="shared" si="81"/>
        <v/>
      </c>
      <c r="C762" s="130" t="str">
        <f t="shared" si="82"/>
        <v/>
      </c>
      <c r="D762" s="146"/>
      <c r="E762" s="31">
        <v>742</v>
      </c>
      <c r="F762" s="31" t="str">
        <f t="shared" si="83"/>
        <v/>
      </c>
      <c r="G762" s="5"/>
      <c r="H762" s="5"/>
      <c r="I762" s="5"/>
      <c r="J762" s="5"/>
      <c r="K762" s="4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6"/>
      <c r="Y762" s="5"/>
      <c r="Z762" s="26"/>
      <c r="AA762" s="5"/>
      <c r="AB762" s="5"/>
      <c r="AC762" s="5"/>
      <c r="AD762" s="133" t="str">
        <f t="shared" si="86"/>
        <v/>
      </c>
      <c r="AE762" s="11" t="str">
        <f t="shared" si="84"/>
        <v/>
      </c>
      <c r="AF762" s="19" t="str">
        <f>UPPER(IF($W762="","",IF(COUNTIF($AF$20:$AF761,$W762)&lt;1,$W762,"")))</f>
        <v/>
      </c>
      <c r="AG762" s="31" t="str">
        <f t="shared" si="80"/>
        <v/>
      </c>
      <c r="AH762" s="134" t="str">
        <f t="shared" si="85"/>
        <v/>
      </c>
      <c r="AI762" s="5"/>
      <c r="AJ762" s="27"/>
    </row>
    <row r="763" spans="2:36">
      <c r="B763" s="31" t="str">
        <f t="shared" si="81"/>
        <v/>
      </c>
      <c r="C763" s="130" t="str">
        <f t="shared" si="82"/>
        <v/>
      </c>
      <c r="D763" s="146"/>
      <c r="E763" s="31">
        <v>743</v>
      </c>
      <c r="F763" s="31" t="str">
        <f t="shared" si="83"/>
        <v/>
      </c>
      <c r="G763" s="5"/>
      <c r="H763" s="5"/>
      <c r="I763" s="5"/>
      <c r="J763" s="5"/>
      <c r="K763" s="4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6"/>
      <c r="Y763" s="5"/>
      <c r="Z763" s="26"/>
      <c r="AA763" s="5"/>
      <c r="AB763" s="5"/>
      <c r="AC763" s="5"/>
      <c r="AD763" s="133" t="str">
        <f t="shared" si="86"/>
        <v/>
      </c>
      <c r="AE763" s="11" t="str">
        <f t="shared" si="84"/>
        <v/>
      </c>
      <c r="AF763" s="19" t="str">
        <f>UPPER(IF($W763="","",IF(COUNTIF($AF$20:$AF762,$W763)&lt;1,$W763,"")))</f>
        <v/>
      </c>
      <c r="AG763" s="31" t="str">
        <f t="shared" si="80"/>
        <v/>
      </c>
      <c r="AH763" s="134" t="str">
        <f t="shared" si="85"/>
        <v/>
      </c>
      <c r="AI763" s="5"/>
      <c r="AJ763" s="27"/>
    </row>
    <row r="764" spans="2:36">
      <c r="B764" s="31" t="str">
        <f t="shared" si="81"/>
        <v/>
      </c>
      <c r="C764" s="130" t="str">
        <f t="shared" si="82"/>
        <v/>
      </c>
      <c r="D764" s="146"/>
      <c r="E764" s="31">
        <v>744</v>
      </c>
      <c r="F764" s="31" t="str">
        <f t="shared" si="83"/>
        <v/>
      </c>
      <c r="G764" s="5"/>
      <c r="H764" s="5"/>
      <c r="I764" s="5"/>
      <c r="J764" s="5"/>
      <c r="K764" s="4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6"/>
      <c r="Y764" s="5"/>
      <c r="Z764" s="26"/>
      <c r="AA764" s="5"/>
      <c r="AB764" s="5"/>
      <c r="AC764" s="5"/>
      <c r="AD764" s="133" t="str">
        <f t="shared" si="86"/>
        <v/>
      </c>
      <c r="AE764" s="11" t="str">
        <f t="shared" si="84"/>
        <v/>
      </c>
      <c r="AF764" s="19" t="str">
        <f>UPPER(IF($W764="","",IF(COUNTIF($AF$20:$AF763,$W764)&lt;1,$W764,"")))</f>
        <v/>
      </c>
      <c r="AG764" s="31" t="str">
        <f t="shared" si="80"/>
        <v/>
      </c>
      <c r="AH764" s="134" t="str">
        <f t="shared" si="85"/>
        <v/>
      </c>
      <c r="AI764" s="5"/>
      <c r="AJ764" s="27"/>
    </row>
    <row r="765" spans="2:36">
      <c r="B765" s="31" t="str">
        <f t="shared" si="81"/>
        <v/>
      </c>
      <c r="C765" s="130" t="str">
        <f t="shared" si="82"/>
        <v/>
      </c>
      <c r="D765" s="146"/>
      <c r="E765" s="31">
        <v>745</v>
      </c>
      <c r="F765" s="31" t="str">
        <f t="shared" si="83"/>
        <v/>
      </c>
      <c r="G765" s="5"/>
      <c r="H765" s="5"/>
      <c r="I765" s="5"/>
      <c r="J765" s="5"/>
      <c r="K765" s="4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6"/>
      <c r="Y765" s="5"/>
      <c r="Z765" s="26"/>
      <c r="AA765" s="5"/>
      <c r="AB765" s="5"/>
      <c r="AC765" s="5"/>
      <c r="AD765" s="133" t="str">
        <f t="shared" si="86"/>
        <v/>
      </c>
      <c r="AE765" s="11" t="str">
        <f t="shared" si="84"/>
        <v/>
      </c>
      <c r="AF765" s="19" t="str">
        <f>UPPER(IF($W765="","",IF(COUNTIF($AF$20:$AF764,$W765)&lt;1,$W765,"")))</f>
        <v/>
      </c>
      <c r="AG765" s="31" t="str">
        <f t="shared" si="80"/>
        <v/>
      </c>
      <c r="AH765" s="134" t="str">
        <f t="shared" si="85"/>
        <v/>
      </c>
      <c r="AI765" s="5"/>
      <c r="AJ765" s="27"/>
    </row>
    <row r="766" spans="2:36">
      <c r="B766" s="31" t="str">
        <f t="shared" si="81"/>
        <v/>
      </c>
      <c r="C766" s="130" t="str">
        <f t="shared" si="82"/>
        <v/>
      </c>
      <c r="D766" s="146"/>
      <c r="E766" s="31">
        <v>746</v>
      </c>
      <c r="F766" s="31" t="str">
        <f t="shared" si="83"/>
        <v/>
      </c>
      <c r="G766" s="5"/>
      <c r="H766" s="5"/>
      <c r="I766" s="5"/>
      <c r="J766" s="5"/>
      <c r="K766" s="4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6"/>
      <c r="Y766" s="5"/>
      <c r="Z766" s="26"/>
      <c r="AA766" s="5"/>
      <c r="AB766" s="5"/>
      <c r="AC766" s="5"/>
      <c r="AD766" s="133" t="str">
        <f t="shared" si="86"/>
        <v/>
      </c>
      <c r="AE766" s="11" t="str">
        <f t="shared" si="84"/>
        <v/>
      </c>
      <c r="AF766" s="19" t="str">
        <f>UPPER(IF($W766="","",IF(COUNTIF($AF$20:$AF765,$W766)&lt;1,$W766,"")))</f>
        <v/>
      </c>
      <c r="AG766" s="31" t="str">
        <f t="shared" si="80"/>
        <v/>
      </c>
      <c r="AH766" s="134" t="str">
        <f t="shared" si="85"/>
        <v/>
      </c>
      <c r="AI766" s="5"/>
      <c r="AJ766" s="27"/>
    </row>
    <row r="767" spans="2:36">
      <c r="B767" s="31" t="str">
        <f t="shared" si="81"/>
        <v/>
      </c>
      <c r="C767" s="130" t="str">
        <f t="shared" si="82"/>
        <v/>
      </c>
      <c r="D767" s="146"/>
      <c r="E767" s="31">
        <v>747</v>
      </c>
      <c r="F767" s="31" t="str">
        <f t="shared" si="83"/>
        <v/>
      </c>
      <c r="G767" s="5"/>
      <c r="H767" s="5"/>
      <c r="I767" s="5"/>
      <c r="J767" s="5"/>
      <c r="K767" s="4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6"/>
      <c r="Y767" s="5"/>
      <c r="Z767" s="26"/>
      <c r="AA767" s="5"/>
      <c r="AB767" s="5"/>
      <c r="AC767" s="5"/>
      <c r="AD767" s="133" t="str">
        <f t="shared" si="86"/>
        <v/>
      </c>
      <c r="AE767" s="11" t="str">
        <f t="shared" si="84"/>
        <v/>
      </c>
      <c r="AF767" s="19" t="str">
        <f>UPPER(IF($W767="","",IF(COUNTIF($AF$20:$AF766,$W767)&lt;1,$W767,"")))</f>
        <v/>
      </c>
      <c r="AG767" s="31" t="str">
        <f t="shared" si="80"/>
        <v/>
      </c>
      <c r="AH767" s="134" t="str">
        <f t="shared" si="85"/>
        <v/>
      </c>
      <c r="AI767" s="5"/>
      <c r="AJ767" s="27"/>
    </row>
    <row r="768" spans="2:36">
      <c r="B768" s="31" t="str">
        <f t="shared" si="81"/>
        <v/>
      </c>
      <c r="C768" s="130" t="str">
        <f t="shared" si="82"/>
        <v/>
      </c>
      <c r="D768" s="146"/>
      <c r="E768" s="31">
        <v>748</v>
      </c>
      <c r="F768" s="31" t="str">
        <f t="shared" si="83"/>
        <v/>
      </c>
      <c r="G768" s="5"/>
      <c r="H768" s="5"/>
      <c r="I768" s="5"/>
      <c r="J768" s="5"/>
      <c r="K768" s="4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6"/>
      <c r="Y768" s="5"/>
      <c r="Z768" s="26"/>
      <c r="AA768" s="5"/>
      <c r="AB768" s="5"/>
      <c r="AC768" s="5"/>
      <c r="AD768" s="133" t="str">
        <f t="shared" si="86"/>
        <v/>
      </c>
      <c r="AE768" s="11" t="str">
        <f t="shared" si="84"/>
        <v/>
      </c>
      <c r="AF768" s="19" t="str">
        <f>UPPER(IF($W768="","",IF(COUNTIF($AF$20:$AF767,$W768)&lt;1,$W768,"")))</f>
        <v/>
      </c>
      <c r="AG768" s="31" t="str">
        <f t="shared" si="80"/>
        <v/>
      </c>
      <c r="AH768" s="134" t="str">
        <f t="shared" si="85"/>
        <v/>
      </c>
      <c r="AI768" s="5"/>
      <c r="AJ768" s="27"/>
    </row>
    <row r="769" spans="2:36">
      <c r="B769" s="31" t="str">
        <f t="shared" si="81"/>
        <v/>
      </c>
      <c r="C769" s="130" t="str">
        <f t="shared" si="82"/>
        <v/>
      </c>
      <c r="D769" s="146"/>
      <c r="E769" s="31">
        <v>749</v>
      </c>
      <c r="F769" s="31" t="str">
        <f t="shared" si="83"/>
        <v/>
      </c>
      <c r="G769" s="5"/>
      <c r="H769" s="5"/>
      <c r="I769" s="5"/>
      <c r="J769" s="5"/>
      <c r="K769" s="4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6"/>
      <c r="Y769" s="5"/>
      <c r="Z769" s="26"/>
      <c r="AA769" s="5"/>
      <c r="AB769" s="5"/>
      <c r="AC769" s="5"/>
      <c r="AD769" s="133" t="str">
        <f t="shared" si="86"/>
        <v/>
      </c>
      <c r="AE769" s="11" t="str">
        <f t="shared" si="84"/>
        <v/>
      </c>
      <c r="AF769" s="19" t="str">
        <f>UPPER(IF($W769="","",IF(COUNTIF($AF$20:$AF768,$W769)&lt;1,$W769,"")))</f>
        <v/>
      </c>
      <c r="AG769" s="31" t="str">
        <f t="shared" si="80"/>
        <v/>
      </c>
      <c r="AH769" s="134" t="str">
        <f t="shared" si="85"/>
        <v/>
      </c>
      <c r="AI769" s="5"/>
      <c r="AJ769" s="27"/>
    </row>
    <row r="770" spans="2:36">
      <c r="B770" s="31" t="str">
        <f t="shared" si="81"/>
        <v/>
      </c>
      <c r="C770" s="130" t="str">
        <f t="shared" si="82"/>
        <v/>
      </c>
      <c r="D770" s="146"/>
      <c r="E770" s="31">
        <v>750</v>
      </c>
      <c r="F770" s="31" t="str">
        <f t="shared" si="83"/>
        <v/>
      </c>
      <c r="G770" s="5"/>
      <c r="H770" s="5"/>
      <c r="I770" s="5"/>
      <c r="J770" s="5"/>
      <c r="K770" s="4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6"/>
      <c r="Y770" s="5"/>
      <c r="Z770" s="26"/>
      <c r="AA770" s="5"/>
      <c r="AB770" s="5"/>
      <c r="AC770" s="5"/>
      <c r="AD770" s="133" t="str">
        <f t="shared" si="86"/>
        <v/>
      </c>
      <c r="AE770" s="11" t="str">
        <f t="shared" si="84"/>
        <v/>
      </c>
      <c r="AF770" s="19" t="str">
        <f>UPPER(IF($W770="","",IF(COUNTIF($AF$20:$AF769,$W770)&lt;1,$W770,"")))</f>
        <v/>
      </c>
      <c r="AG770" s="31" t="str">
        <f t="shared" si="80"/>
        <v/>
      </c>
      <c r="AH770" s="134" t="str">
        <f t="shared" si="85"/>
        <v/>
      </c>
      <c r="AI770" s="5"/>
      <c r="AJ770" s="27"/>
    </row>
    <row r="771" spans="2:36">
      <c r="B771" s="31" t="str">
        <f t="shared" si="81"/>
        <v/>
      </c>
      <c r="C771" s="130" t="str">
        <f t="shared" si="82"/>
        <v/>
      </c>
      <c r="D771" s="146"/>
      <c r="E771" s="31">
        <v>751</v>
      </c>
      <c r="F771" s="31" t="str">
        <f t="shared" si="83"/>
        <v/>
      </c>
      <c r="G771" s="5"/>
      <c r="H771" s="5"/>
      <c r="I771" s="5"/>
      <c r="J771" s="5"/>
      <c r="K771" s="4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6"/>
      <c r="Y771" s="5"/>
      <c r="Z771" s="26"/>
      <c r="AA771" s="5"/>
      <c r="AB771" s="5"/>
      <c r="AC771" s="5"/>
      <c r="AD771" s="133" t="str">
        <f t="shared" si="86"/>
        <v/>
      </c>
      <c r="AE771" s="11" t="str">
        <f t="shared" si="84"/>
        <v/>
      </c>
      <c r="AF771" s="19" t="str">
        <f>UPPER(IF($W771="","",IF(COUNTIF($AF$20:$AF770,$W771)&lt;1,$W771,"")))</f>
        <v/>
      </c>
      <c r="AG771" s="31" t="str">
        <f t="shared" si="80"/>
        <v/>
      </c>
      <c r="AH771" s="134" t="str">
        <f t="shared" si="85"/>
        <v/>
      </c>
      <c r="AI771" s="5"/>
      <c r="AJ771" s="27"/>
    </row>
    <row r="772" spans="2:36">
      <c r="B772" s="31" t="str">
        <f t="shared" si="81"/>
        <v/>
      </c>
      <c r="C772" s="130" t="str">
        <f t="shared" si="82"/>
        <v/>
      </c>
      <c r="D772" s="146"/>
      <c r="E772" s="31">
        <v>752</v>
      </c>
      <c r="F772" s="31" t="str">
        <f t="shared" si="83"/>
        <v/>
      </c>
      <c r="G772" s="5"/>
      <c r="H772" s="5"/>
      <c r="I772" s="5"/>
      <c r="J772" s="5"/>
      <c r="K772" s="4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6"/>
      <c r="Y772" s="5"/>
      <c r="Z772" s="26"/>
      <c r="AA772" s="5"/>
      <c r="AB772" s="5"/>
      <c r="AC772" s="5"/>
      <c r="AD772" s="133" t="str">
        <f t="shared" si="86"/>
        <v/>
      </c>
      <c r="AE772" s="11" t="str">
        <f t="shared" si="84"/>
        <v/>
      </c>
      <c r="AF772" s="19" t="str">
        <f>UPPER(IF($W772="","",IF(COUNTIF($AF$20:$AF771,$W772)&lt;1,$W772,"")))</f>
        <v/>
      </c>
      <c r="AG772" s="31" t="str">
        <f t="shared" si="80"/>
        <v/>
      </c>
      <c r="AH772" s="134" t="str">
        <f t="shared" si="85"/>
        <v/>
      </c>
      <c r="AI772" s="5"/>
      <c r="AJ772" s="27"/>
    </row>
    <row r="773" spans="2:36">
      <c r="B773" s="31" t="str">
        <f t="shared" si="81"/>
        <v/>
      </c>
      <c r="C773" s="130" t="str">
        <f t="shared" si="82"/>
        <v/>
      </c>
      <c r="D773" s="146"/>
      <c r="E773" s="31">
        <v>753</v>
      </c>
      <c r="F773" s="31" t="str">
        <f t="shared" si="83"/>
        <v/>
      </c>
      <c r="G773" s="5"/>
      <c r="H773" s="5"/>
      <c r="I773" s="5"/>
      <c r="J773" s="5"/>
      <c r="K773" s="4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6"/>
      <c r="Y773" s="5"/>
      <c r="Z773" s="26"/>
      <c r="AA773" s="5"/>
      <c r="AB773" s="5"/>
      <c r="AC773" s="5"/>
      <c r="AD773" s="133" t="str">
        <f t="shared" si="86"/>
        <v/>
      </c>
      <c r="AE773" s="11" t="str">
        <f t="shared" si="84"/>
        <v/>
      </c>
      <c r="AF773" s="19" t="str">
        <f>UPPER(IF($W773="","",IF(COUNTIF($AF$20:$AF772,$W773)&lt;1,$W773,"")))</f>
        <v/>
      </c>
      <c r="AG773" s="31" t="str">
        <f t="shared" ref="AG773:AG836" si="87">IF(W773="","",IF(COUNTIF(W$21:W$1021,$W773)&lt;4,"每隊最少4人",IF(COUNTIF(W$21:W$1021,W773)&gt;6,"每隊最多6人",COUNTIF(W$21:W$1021,W773))))</f>
        <v/>
      </c>
      <c r="AH773" s="134" t="str">
        <f t="shared" si="85"/>
        <v/>
      </c>
      <c r="AI773" s="5"/>
      <c r="AJ773" s="27"/>
    </row>
    <row r="774" spans="2:36">
      <c r="B774" s="31" t="str">
        <f t="shared" si="81"/>
        <v/>
      </c>
      <c r="C774" s="130" t="str">
        <f t="shared" si="82"/>
        <v/>
      </c>
      <c r="D774" s="146"/>
      <c r="E774" s="31">
        <v>754</v>
      </c>
      <c r="F774" s="31" t="str">
        <f t="shared" si="83"/>
        <v/>
      </c>
      <c r="G774" s="5"/>
      <c r="H774" s="5"/>
      <c r="I774" s="5"/>
      <c r="J774" s="5"/>
      <c r="K774" s="4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6"/>
      <c r="Y774" s="5"/>
      <c r="Z774" s="26"/>
      <c r="AA774" s="5"/>
      <c r="AB774" s="5"/>
      <c r="AC774" s="5"/>
      <c r="AD774" s="133" t="str">
        <f t="shared" si="86"/>
        <v/>
      </c>
      <c r="AE774" s="11" t="str">
        <f t="shared" si="84"/>
        <v/>
      </c>
      <c r="AF774" s="19" t="str">
        <f>UPPER(IF($W774="","",IF(COUNTIF($AF$20:$AF773,$W774)&lt;1,$W774,"")))</f>
        <v/>
      </c>
      <c r="AG774" s="31" t="str">
        <f t="shared" si="87"/>
        <v/>
      </c>
      <c r="AH774" s="134" t="str">
        <f t="shared" si="85"/>
        <v/>
      </c>
      <c r="AI774" s="5"/>
      <c r="AJ774" s="27"/>
    </row>
    <row r="775" spans="2:36">
      <c r="B775" s="31" t="str">
        <f t="shared" si="81"/>
        <v/>
      </c>
      <c r="C775" s="130" t="str">
        <f t="shared" si="82"/>
        <v/>
      </c>
      <c r="D775" s="146"/>
      <c r="E775" s="31">
        <v>755</v>
      </c>
      <c r="F775" s="31" t="str">
        <f t="shared" si="83"/>
        <v/>
      </c>
      <c r="G775" s="5"/>
      <c r="H775" s="5"/>
      <c r="I775" s="5"/>
      <c r="J775" s="5"/>
      <c r="K775" s="4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6"/>
      <c r="Y775" s="5"/>
      <c r="Z775" s="26"/>
      <c r="AA775" s="5"/>
      <c r="AB775" s="5"/>
      <c r="AC775" s="5"/>
      <c r="AD775" s="133" t="str">
        <f t="shared" si="86"/>
        <v/>
      </c>
      <c r="AE775" s="11" t="str">
        <f t="shared" si="84"/>
        <v/>
      </c>
      <c r="AF775" s="19" t="str">
        <f>UPPER(IF($W775="","",IF(COUNTIF($AF$20:$AF774,$W775)&lt;1,$W775,"")))</f>
        <v/>
      </c>
      <c r="AG775" s="31" t="str">
        <f t="shared" si="87"/>
        <v/>
      </c>
      <c r="AH775" s="134" t="str">
        <f t="shared" si="85"/>
        <v/>
      </c>
      <c r="AI775" s="5"/>
      <c r="AJ775" s="27"/>
    </row>
    <row r="776" spans="2:36">
      <c r="B776" s="31" t="str">
        <f t="shared" si="81"/>
        <v/>
      </c>
      <c r="C776" s="130" t="str">
        <f t="shared" si="82"/>
        <v/>
      </c>
      <c r="D776" s="146"/>
      <c r="E776" s="31">
        <v>756</v>
      </c>
      <c r="F776" s="31" t="str">
        <f t="shared" si="83"/>
        <v/>
      </c>
      <c r="G776" s="5"/>
      <c r="H776" s="5"/>
      <c r="I776" s="5"/>
      <c r="J776" s="5"/>
      <c r="K776" s="4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6"/>
      <c r="Y776" s="5"/>
      <c r="Z776" s="26"/>
      <c r="AA776" s="5"/>
      <c r="AB776" s="5"/>
      <c r="AC776" s="5"/>
      <c r="AD776" s="133" t="str">
        <f t="shared" si="86"/>
        <v/>
      </c>
      <c r="AE776" s="11" t="str">
        <f t="shared" si="84"/>
        <v/>
      </c>
      <c r="AF776" s="19" t="str">
        <f>UPPER(IF($W776="","",IF(COUNTIF($AF$20:$AF775,$W776)&lt;1,$W776,"")))</f>
        <v/>
      </c>
      <c r="AG776" s="31" t="str">
        <f t="shared" si="87"/>
        <v/>
      </c>
      <c r="AH776" s="134" t="str">
        <f t="shared" si="85"/>
        <v/>
      </c>
      <c r="AI776" s="5"/>
      <c r="AJ776" s="27"/>
    </row>
    <row r="777" spans="2:36">
      <c r="B777" s="31" t="str">
        <f t="shared" si="81"/>
        <v/>
      </c>
      <c r="C777" s="130" t="str">
        <f t="shared" si="82"/>
        <v/>
      </c>
      <c r="D777" s="146"/>
      <c r="E777" s="31">
        <v>757</v>
      </c>
      <c r="F777" s="31" t="str">
        <f t="shared" si="83"/>
        <v/>
      </c>
      <c r="G777" s="5"/>
      <c r="H777" s="5"/>
      <c r="I777" s="5"/>
      <c r="J777" s="5"/>
      <c r="K777" s="4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6"/>
      <c r="Y777" s="5"/>
      <c r="Z777" s="26"/>
      <c r="AA777" s="5"/>
      <c r="AB777" s="5"/>
      <c r="AC777" s="5"/>
      <c r="AD777" s="133" t="str">
        <f t="shared" si="86"/>
        <v/>
      </c>
      <c r="AE777" s="11" t="str">
        <f t="shared" si="84"/>
        <v/>
      </c>
      <c r="AF777" s="19" t="str">
        <f>UPPER(IF($W777="","",IF(COUNTIF($AF$20:$AF776,$W777)&lt;1,$W777,"")))</f>
        <v/>
      </c>
      <c r="AG777" s="31" t="str">
        <f t="shared" si="87"/>
        <v/>
      </c>
      <c r="AH777" s="134" t="str">
        <f t="shared" si="85"/>
        <v/>
      </c>
      <c r="AI777" s="5"/>
      <c r="AJ777" s="27"/>
    </row>
    <row r="778" spans="2:36">
      <c r="B778" s="31" t="str">
        <f t="shared" si="81"/>
        <v/>
      </c>
      <c r="C778" s="130" t="str">
        <f t="shared" si="82"/>
        <v/>
      </c>
      <c r="D778" s="146"/>
      <c r="E778" s="31">
        <v>758</v>
      </c>
      <c r="F778" s="31" t="str">
        <f t="shared" si="83"/>
        <v/>
      </c>
      <c r="G778" s="5"/>
      <c r="H778" s="5"/>
      <c r="I778" s="5"/>
      <c r="J778" s="5"/>
      <c r="K778" s="4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6"/>
      <c r="Y778" s="5"/>
      <c r="Z778" s="26"/>
      <c r="AA778" s="5"/>
      <c r="AB778" s="5"/>
      <c r="AC778" s="5"/>
      <c r="AD778" s="133" t="str">
        <f t="shared" si="86"/>
        <v/>
      </c>
      <c r="AE778" s="11" t="str">
        <f t="shared" si="84"/>
        <v/>
      </c>
      <c r="AF778" s="19" t="str">
        <f>UPPER(IF($W778="","",IF(COUNTIF($AF$20:$AF777,$W778)&lt;1,$W778,"")))</f>
        <v/>
      </c>
      <c r="AG778" s="31" t="str">
        <f t="shared" si="87"/>
        <v/>
      </c>
      <c r="AH778" s="134" t="str">
        <f t="shared" si="85"/>
        <v/>
      </c>
      <c r="AI778" s="5"/>
      <c r="AJ778" s="27"/>
    </row>
    <row r="779" spans="2:36">
      <c r="B779" s="31" t="str">
        <f t="shared" si="81"/>
        <v/>
      </c>
      <c r="C779" s="130" t="str">
        <f t="shared" si="82"/>
        <v/>
      </c>
      <c r="D779" s="146"/>
      <c r="E779" s="31">
        <v>759</v>
      </c>
      <c r="F779" s="31" t="str">
        <f t="shared" si="83"/>
        <v/>
      </c>
      <c r="G779" s="5"/>
      <c r="H779" s="5"/>
      <c r="I779" s="5"/>
      <c r="J779" s="5"/>
      <c r="K779" s="4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6"/>
      <c r="Y779" s="5"/>
      <c r="Z779" s="26"/>
      <c r="AA779" s="5"/>
      <c r="AB779" s="5"/>
      <c r="AC779" s="5"/>
      <c r="AD779" s="133" t="str">
        <f t="shared" si="86"/>
        <v/>
      </c>
      <c r="AE779" s="11" t="str">
        <f t="shared" si="84"/>
        <v/>
      </c>
      <c r="AF779" s="19" t="str">
        <f>UPPER(IF($W779="","",IF(COUNTIF($AF$20:$AF778,$W779)&lt;1,$W779,"")))</f>
        <v/>
      </c>
      <c r="AG779" s="31" t="str">
        <f t="shared" si="87"/>
        <v/>
      </c>
      <c r="AH779" s="134" t="str">
        <f t="shared" si="85"/>
        <v/>
      </c>
      <c r="AI779" s="5"/>
      <c r="AJ779" s="27"/>
    </row>
    <row r="780" spans="2:36">
      <c r="B780" s="31" t="str">
        <f t="shared" si="81"/>
        <v/>
      </c>
      <c r="C780" s="130" t="str">
        <f t="shared" si="82"/>
        <v/>
      </c>
      <c r="D780" s="146"/>
      <c r="E780" s="31">
        <v>760</v>
      </c>
      <c r="F780" s="31" t="str">
        <f t="shared" si="83"/>
        <v/>
      </c>
      <c r="G780" s="5"/>
      <c r="H780" s="5"/>
      <c r="I780" s="5"/>
      <c r="J780" s="5"/>
      <c r="K780" s="4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6"/>
      <c r="Y780" s="5"/>
      <c r="Z780" s="26"/>
      <c r="AA780" s="5"/>
      <c r="AB780" s="5"/>
      <c r="AC780" s="5"/>
      <c r="AD780" s="133" t="str">
        <f t="shared" si="86"/>
        <v/>
      </c>
      <c r="AE780" s="11" t="str">
        <f t="shared" si="84"/>
        <v/>
      </c>
      <c r="AF780" s="19" t="str">
        <f>UPPER(IF($W780="","",IF(COUNTIF($AF$20:$AF779,$W780)&lt;1,$W780,"")))</f>
        <v/>
      </c>
      <c r="AG780" s="31" t="str">
        <f t="shared" si="87"/>
        <v/>
      </c>
      <c r="AH780" s="134" t="str">
        <f t="shared" si="85"/>
        <v/>
      </c>
      <c r="AI780" s="5"/>
      <c r="AJ780" s="27"/>
    </row>
    <row r="781" spans="2:36">
      <c r="B781" s="31" t="str">
        <f t="shared" si="81"/>
        <v/>
      </c>
      <c r="C781" s="130" t="str">
        <f t="shared" si="82"/>
        <v/>
      </c>
      <c r="D781" s="146"/>
      <c r="E781" s="31">
        <v>761</v>
      </c>
      <c r="F781" s="31" t="str">
        <f t="shared" si="83"/>
        <v/>
      </c>
      <c r="G781" s="5"/>
      <c r="H781" s="5"/>
      <c r="I781" s="5"/>
      <c r="J781" s="5"/>
      <c r="K781" s="4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6"/>
      <c r="Y781" s="5"/>
      <c r="Z781" s="26"/>
      <c r="AA781" s="5"/>
      <c r="AB781" s="5"/>
      <c r="AC781" s="5"/>
      <c r="AD781" s="133" t="str">
        <f t="shared" si="86"/>
        <v/>
      </c>
      <c r="AE781" s="11" t="str">
        <f t="shared" si="84"/>
        <v/>
      </c>
      <c r="AF781" s="19" t="str">
        <f>UPPER(IF($W781="","",IF(COUNTIF($AF$20:$AF780,$W781)&lt;1,$W781,"")))</f>
        <v/>
      </c>
      <c r="AG781" s="31" t="str">
        <f t="shared" si="87"/>
        <v/>
      </c>
      <c r="AH781" s="134" t="str">
        <f t="shared" si="85"/>
        <v/>
      </c>
      <c r="AI781" s="5"/>
      <c r="AJ781" s="27"/>
    </row>
    <row r="782" spans="2:36">
      <c r="B782" s="31" t="str">
        <f t="shared" si="81"/>
        <v/>
      </c>
      <c r="C782" s="130" t="str">
        <f t="shared" si="82"/>
        <v/>
      </c>
      <c r="D782" s="146"/>
      <c r="E782" s="31">
        <v>762</v>
      </c>
      <c r="F782" s="31" t="str">
        <f t="shared" si="83"/>
        <v/>
      </c>
      <c r="G782" s="5"/>
      <c r="H782" s="5"/>
      <c r="I782" s="5"/>
      <c r="J782" s="5"/>
      <c r="K782" s="4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6"/>
      <c r="Y782" s="5"/>
      <c r="Z782" s="26"/>
      <c r="AA782" s="5"/>
      <c r="AB782" s="5"/>
      <c r="AC782" s="5"/>
      <c r="AD782" s="133" t="str">
        <f t="shared" si="86"/>
        <v/>
      </c>
      <c r="AE782" s="11" t="str">
        <f t="shared" si="84"/>
        <v/>
      </c>
      <c r="AF782" s="19" t="str">
        <f>UPPER(IF($W782="","",IF(COUNTIF($AF$20:$AF781,$W782)&lt;1,$W782,"")))</f>
        <v/>
      </c>
      <c r="AG782" s="31" t="str">
        <f t="shared" si="87"/>
        <v/>
      </c>
      <c r="AH782" s="134" t="str">
        <f t="shared" si="85"/>
        <v/>
      </c>
      <c r="AI782" s="5"/>
      <c r="AJ782" s="27"/>
    </row>
    <row r="783" spans="2:36">
      <c r="B783" s="31" t="str">
        <f t="shared" si="81"/>
        <v/>
      </c>
      <c r="C783" s="130" t="str">
        <f t="shared" si="82"/>
        <v/>
      </c>
      <c r="D783" s="146"/>
      <c r="E783" s="31">
        <v>763</v>
      </c>
      <c r="F783" s="31" t="str">
        <f t="shared" si="83"/>
        <v/>
      </c>
      <c r="G783" s="5"/>
      <c r="H783" s="5"/>
      <c r="I783" s="5"/>
      <c r="J783" s="5"/>
      <c r="K783" s="4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6"/>
      <c r="Y783" s="5"/>
      <c r="Z783" s="26"/>
      <c r="AA783" s="5"/>
      <c r="AB783" s="5"/>
      <c r="AC783" s="5"/>
      <c r="AD783" s="133" t="str">
        <f t="shared" si="86"/>
        <v/>
      </c>
      <c r="AE783" s="11" t="str">
        <f t="shared" si="84"/>
        <v/>
      </c>
      <c r="AF783" s="19" t="str">
        <f>UPPER(IF($W783="","",IF(COUNTIF($AF$20:$AF782,$W783)&lt;1,$W783,"")))</f>
        <v/>
      </c>
      <c r="AG783" s="31" t="str">
        <f t="shared" si="87"/>
        <v/>
      </c>
      <c r="AH783" s="134" t="str">
        <f t="shared" si="85"/>
        <v/>
      </c>
      <c r="AI783" s="5"/>
      <c r="AJ783" s="27"/>
    </row>
    <row r="784" spans="2:36">
      <c r="B784" s="31" t="str">
        <f t="shared" si="81"/>
        <v/>
      </c>
      <c r="C784" s="130" t="str">
        <f t="shared" si="82"/>
        <v/>
      </c>
      <c r="D784" s="146"/>
      <c r="E784" s="31">
        <v>764</v>
      </c>
      <c r="F784" s="31" t="str">
        <f t="shared" si="83"/>
        <v/>
      </c>
      <c r="G784" s="5"/>
      <c r="H784" s="5"/>
      <c r="I784" s="5"/>
      <c r="J784" s="5"/>
      <c r="K784" s="4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6"/>
      <c r="Y784" s="5"/>
      <c r="Z784" s="26"/>
      <c r="AA784" s="5"/>
      <c r="AB784" s="5"/>
      <c r="AC784" s="5"/>
      <c r="AD784" s="133" t="str">
        <f t="shared" si="86"/>
        <v/>
      </c>
      <c r="AE784" s="11" t="str">
        <f t="shared" si="84"/>
        <v/>
      </c>
      <c r="AF784" s="19" t="str">
        <f>UPPER(IF($W784="","",IF(COUNTIF($AF$20:$AF783,$W784)&lt;1,$W784,"")))</f>
        <v/>
      </c>
      <c r="AG784" s="31" t="str">
        <f t="shared" si="87"/>
        <v/>
      </c>
      <c r="AH784" s="134" t="str">
        <f t="shared" si="85"/>
        <v/>
      </c>
      <c r="AI784" s="5"/>
      <c r="AJ784" s="27"/>
    </row>
    <row r="785" spans="2:36">
      <c r="B785" s="31" t="str">
        <f t="shared" si="81"/>
        <v/>
      </c>
      <c r="C785" s="130" t="str">
        <f t="shared" si="82"/>
        <v/>
      </c>
      <c r="D785" s="146"/>
      <c r="E785" s="31">
        <v>765</v>
      </c>
      <c r="F785" s="31" t="str">
        <f t="shared" si="83"/>
        <v/>
      </c>
      <c r="G785" s="5"/>
      <c r="H785" s="5"/>
      <c r="I785" s="5"/>
      <c r="J785" s="5"/>
      <c r="K785" s="4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6"/>
      <c r="Y785" s="5"/>
      <c r="Z785" s="26"/>
      <c r="AA785" s="5"/>
      <c r="AB785" s="5"/>
      <c r="AC785" s="5"/>
      <c r="AD785" s="133" t="str">
        <f t="shared" si="86"/>
        <v/>
      </c>
      <c r="AE785" s="11" t="str">
        <f t="shared" si="84"/>
        <v/>
      </c>
      <c r="AF785" s="19" t="str">
        <f>UPPER(IF($W785="","",IF(COUNTIF($AF$20:$AF784,$W785)&lt;1,$W785,"")))</f>
        <v/>
      </c>
      <c r="AG785" s="31" t="str">
        <f t="shared" si="87"/>
        <v/>
      </c>
      <c r="AH785" s="134" t="str">
        <f t="shared" si="85"/>
        <v/>
      </c>
      <c r="AI785" s="5"/>
      <c r="AJ785" s="27"/>
    </row>
    <row r="786" spans="2:36">
      <c r="B786" s="31" t="str">
        <f t="shared" si="81"/>
        <v/>
      </c>
      <c r="C786" s="130" t="str">
        <f t="shared" si="82"/>
        <v/>
      </c>
      <c r="D786" s="146"/>
      <c r="E786" s="31">
        <v>766</v>
      </c>
      <c r="F786" s="31" t="str">
        <f t="shared" si="83"/>
        <v/>
      </c>
      <c r="G786" s="5"/>
      <c r="H786" s="5"/>
      <c r="I786" s="5"/>
      <c r="J786" s="5"/>
      <c r="K786" s="4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6"/>
      <c r="Y786" s="5"/>
      <c r="Z786" s="26"/>
      <c r="AA786" s="5"/>
      <c r="AB786" s="5"/>
      <c r="AC786" s="5"/>
      <c r="AD786" s="133" t="str">
        <f t="shared" si="86"/>
        <v/>
      </c>
      <c r="AE786" s="11" t="str">
        <f t="shared" si="84"/>
        <v/>
      </c>
      <c r="AF786" s="19" t="str">
        <f>UPPER(IF($W786="","",IF(COUNTIF($AF$20:$AF785,$W786)&lt;1,$W786,"")))</f>
        <v/>
      </c>
      <c r="AG786" s="31" t="str">
        <f t="shared" si="87"/>
        <v/>
      </c>
      <c r="AH786" s="134" t="str">
        <f t="shared" si="85"/>
        <v/>
      </c>
      <c r="AI786" s="5"/>
      <c r="AJ786" s="27"/>
    </row>
    <row r="787" spans="2:36">
      <c r="B787" s="31" t="str">
        <f t="shared" si="81"/>
        <v/>
      </c>
      <c r="C787" s="130" t="str">
        <f t="shared" si="82"/>
        <v/>
      </c>
      <c r="D787" s="146"/>
      <c r="E787" s="31">
        <v>767</v>
      </c>
      <c r="F787" s="31" t="str">
        <f t="shared" si="83"/>
        <v/>
      </c>
      <c r="G787" s="5"/>
      <c r="H787" s="5"/>
      <c r="I787" s="5"/>
      <c r="J787" s="5"/>
      <c r="K787" s="4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6"/>
      <c r="Y787" s="5"/>
      <c r="Z787" s="26"/>
      <c r="AA787" s="5"/>
      <c r="AB787" s="5"/>
      <c r="AC787" s="5"/>
      <c r="AD787" s="133" t="str">
        <f t="shared" si="86"/>
        <v/>
      </c>
      <c r="AE787" s="11" t="str">
        <f t="shared" si="84"/>
        <v/>
      </c>
      <c r="AF787" s="19" t="str">
        <f>UPPER(IF($W787="","",IF(COUNTIF($AF$20:$AF786,$W787)&lt;1,$W787,"")))</f>
        <v/>
      </c>
      <c r="AG787" s="31" t="str">
        <f t="shared" si="87"/>
        <v/>
      </c>
      <c r="AH787" s="134" t="str">
        <f t="shared" si="85"/>
        <v/>
      </c>
      <c r="AI787" s="5"/>
      <c r="AJ787" s="27"/>
    </row>
    <row r="788" spans="2:36">
      <c r="B788" s="31" t="str">
        <f t="shared" si="81"/>
        <v/>
      </c>
      <c r="C788" s="130" t="str">
        <f t="shared" si="82"/>
        <v/>
      </c>
      <c r="D788" s="146"/>
      <c r="E788" s="31">
        <v>768</v>
      </c>
      <c r="F788" s="31" t="str">
        <f t="shared" si="83"/>
        <v/>
      </c>
      <c r="G788" s="5"/>
      <c r="H788" s="5"/>
      <c r="I788" s="5"/>
      <c r="J788" s="5"/>
      <c r="K788" s="4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6"/>
      <c r="Y788" s="5"/>
      <c r="Z788" s="26"/>
      <c r="AA788" s="5"/>
      <c r="AB788" s="5"/>
      <c r="AC788" s="5"/>
      <c r="AD788" s="133" t="str">
        <f t="shared" si="86"/>
        <v/>
      </c>
      <c r="AE788" s="11" t="str">
        <f t="shared" si="84"/>
        <v/>
      </c>
      <c r="AF788" s="19" t="str">
        <f>UPPER(IF($W788="","",IF(COUNTIF($AF$20:$AF787,$W788)&lt;1,$W788,"")))</f>
        <v/>
      </c>
      <c r="AG788" s="31" t="str">
        <f t="shared" si="87"/>
        <v/>
      </c>
      <c r="AH788" s="134" t="str">
        <f t="shared" si="85"/>
        <v/>
      </c>
      <c r="AI788" s="5"/>
      <c r="AJ788" s="27"/>
    </row>
    <row r="789" spans="2:36">
      <c r="B789" s="31" t="str">
        <f t="shared" ref="B789:B852" si="88">F789</f>
        <v/>
      </c>
      <c r="C789" s="130" t="str">
        <f t="shared" ref="C789:C852" si="89">IF(H789="","",IF(D789="","X",B789&amp;TEXT(D789,"000")))</f>
        <v/>
      </c>
      <c r="D789" s="146"/>
      <c r="E789" s="31">
        <v>769</v>
      </c>
      <c r="F789" s="31" t="str">
        <f t="shared" ref="F789:F852" si="90">IF($I789="M",VLOOKUP($J789,$E$4:$G$9,2,0),IF(I789="F",VLOOKUP($J789,$E$4:$G$9,3,0),IF($I789="","")))</f>
        <v/>
      </c>
      <c r="G789" s="5"/>
      <c r="H789" s="5"/>
      <c r="I789" s="5"/>
      <c r="J789" s="5"/>
      <c r="K789" s="4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6"/>
      <c r="Y789" s="5"/>
      <c r="Z789" s="26"/>
      <c r="AA789" s="5"/>
      <c r="AB789" s="5"/>
      <c r="AC789" s="5"/>
      <c r="AD789" s="133" t="str">
        <f t="shared" si="86"/>
        <v/>
      </c>
      <c r="AE789" s="11" t="str">
        <f t="shared" ref="AE789:AE852" si="91">IF(AF789="","",$AE$17)</f>
        <v/>
      </c>
      <c r="AF789" s="19" t="str">
        <f>UPPER(IF($W789="","",IF(COUNTIF($AF$20:$AF788,$W789)&lt;1,$W789,"")))</f>
        <v/>
      </c>
      <c r="AG789" s="31" t="str">
        <f t="shared" si="87"/>
        <v/>
      </c>
      <c r="AH789" s="134" t="str">
        <f t="shared" si="85"/>
        <v/>
      </c>
      <c r="AI789" s="5"/>
      <c r="AJ789" s="27"/>
    </row>
    <row r="790" spans="2:36">
      <c r="B790" s="31" t="str">
        <f t="shared" si="88"/>
        <v/>
      </c>
      <c r="C790" s="130" t="str">
        <f t="shared" si="89"/>
        <v/>
      </c>
      <c r="D790" s="146"/>
      <c r="E790" s="31">
        <v>770</v>
      </c>
      <c r="F790" s="31" t="str">
        <f t="shared" si="90"/>
        <v/>
      </c>
      <c r="G790" s="5"/>
      <c r="H790" s="5"/>
      <c r="I790" s="5"/>
      <c r="J790" s="5"/>
      <c r="K790" s="4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6"/>
      <c r="Y790" s="5"/>
      <c r="Z790" s="26"/>
      <c r="AA790" s="5"/>
      <c r="AB790" s="5"/>
      <c r="AC790" s="5"/>
      <c r="AD790" s="133" t="str">
        <f t="shared" si="86"/>
        <v/>
      </c>
      <c r="AE790" s="11" t="str">
        <f t="shared" si="91"/>
        <v/>
      </c>
      <c r="AF790" s="19" t="str">
        <f>UPPER(IF($W790="","",IF(COUNTIF($AF$20:$AF789,$W790)&lt;1,$W790,"")))</f>
        <v/>
      </c>
      <c r="AG790" s="31" t="str">
        <f t="shared" si="87"/>
        <v/>
      </c>
      <c r="AH790" s="134" t="str">
        <f t="shared" ref="AH790:AH853" si="92">IF(F790="","",IF(X790="",SUM(AD790:AE790)+AJ804,SUM(AD790:AE790)+AJ804+$X$20))</f>
        <v/>
      </c>
      <c r="AI790" s="5"/>
      <c r="AJ790" s="27"/>
    </row>
    <row r="791" spans="2:36">
      <c r="B791" s="31" t="str">
        <f t="shared" si="88"/>
        <v/>
      </c>
      <c r="C791" s="130" t="str">
        <f t="shared" si="89"/>
        <v/>
      </c>
      <c r="D791" s="146"/>
      <c r="E791" s="31">
        <v>771</v>
      </c>
      <c r="F791" s="31" t="str">
        <f t="shared" si="90"/>
        <v/>
      </c>
      <c r="G791" s="5"/>
      <c r="H791" s="5"/>
      <c r="I791" s="5"/>
      <c r="J791" s="5"/>
      <c r="K791" s="4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6"/>
      <c r="Y791" s="5"/>
      <c r="Z791" s="26"/>
      <c r="AA791" s="5"/>
      <c r="AB791" s="5"/>
      <c r="AC791" s="5"/>
      <c r="AD791" s="133" t="str">
        <f t="shared" si="86"/>
        <v/>
      </c>
      <c r="AE791" s="11" t="str">
        <f t="shared" si="91"/>
        <v/>
      </c>
      <c r="AF791" s="19" t="str">
        <f>UPPER(IF($W791="","",IF(COUNTIF($AF$20:$AF790,$W791)&lt;1,$W791,"")))</f>
        <v/>
      </c>
      <c r="AG791" s="31" t="str">
        <f t="shared" si="87"/>
        <v/>
      </c>
      <c r="AH791" s="134" t="str">
        <f t="shared" si="92"/>
        <v/>
      </c>
      <c r="AI791" s="5"/>
      <c r="AJ791" s="27"/>
    </row>
    <row r="792" spans="2:36">
      <c r="B792" s="31" t="str">
        <f t="shared" si="88"/>
        <v/>
      </c>
      <c r="C792" s="130" t="str">
        <f t="shared" si="89"/>
        <v/>
      </c>
      <c r="D792" s="146"/>
      <c r="E792" s="31">
        <v>772</v>
      </c>
      <c r="F792" s="31" t="str">
        <f t="shared" si="90"/>
        <v/>
      </c>
      <c r="G792" s="5"/>
      <c r="H792" s="5"/>
      <c r="I792" s="5"/>
      <c r="J792" s="5"/>
      <c r="K792" s="4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6"/>
      <c r="Y792" s="5"/>
      <c r="Z792" s="26"/>
      <c r="AA792" s="5"/>
      <c r="AB792" s="5"/>
      <c r="AC792" s="5"/>
      <c r="AD792" s="133" t="str">
        <f t="shared" si="86"/>
        <v/>
      </c>
      <c r="AE792" s="11" t="str">
        <f t="shared" si="91"/>
        <v/>
      </c>
      <c r="AF792" s="19" t="str">
        <f>UPPER(IF($W792="","",IF(COUNTIF($AF$20:$AF791,$W792)&lt;1,$W792,"")))</f>
        <v/>
      </c>
      <c r="AG792" s="31" t="str">
        <f t="shared" si="87"/>
        <v/>
      </c>
      <c r="AH792" s="134" t="str">
        <f t="shared" si="92"/>
        <v/>
      </c>
      <c r="AI792" s="5"/>
      <c r="AJ792" s="27"/>
    </row>
    <row r="793" spans="2:36">
      <c r="B793" s="31" t="str">
        <f t="shared" si="88"/>
        <v/>
      </c>
      <c r="C793" s="130" t="str">
        <f t="shared" si="89"/>
        <v/>
      </c>
      <c r="D793" s="146"/>
      <c r="E793" s="31">
        <v>773</v>
      </c>
      <c r="F793" s="31" t="str">
        <f t="shared" si="90"/>
        <v/>
      </c>
      <c r="G793" s="5"/>
      <c r="H793" s="5"/>
      <c r="I793" s="5"/>
      <c r="J793" s="5"/>
      <c r="K793" s="4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6"/>
      <c r="Y793" s="5"/>
      <c r="Z793" s="26"/>
      <c r="AA793" s="5"/>
      <c r="AB793" s="5"/>
      <c r="AC793" s="5"/>
      <c r="AD793" s="133" t="str">
        <f t="shared" si="86"/>
        <v/>
      </c>
      <c r="AE793" s="11" t="str">
        <f t="shared" si="91"/>
        <v/>
      </c>
      <c r="AF793" s="19" t="str">
        <f>UPPER(IF($W793="","",IF(COUNTIF($AF$20:$AF792,$W793)&lt;1,$W793,"")))</f>
        <v/>
      </c>
      <c r="AG793" s="31" t="str">
        <f t="shared" si="87"/>
        <v/>
      </c>
      <c r="AH793" s="134" t="str">
        <f t="shared" si="92"/>
        <v/>
      </c>
      <c r="AI793" s="5"/>
      <c r="AJ793" s="27"/>
    </row>
    <row r="794" spans="2:36">
      <c r="B794" s="31" t="str">
        <f t="shared" si="88"/>
        <v/>
      </c>
      <c r="C794" s="130" t="str">
        <f t="shared" si="89"/>
        <v/>
      </c>
      <c r="D794" s="146"/>
      <c r="E794" s="31">
        <v>774</v>
      </c>
      <c r="F794" s="31" t="str">
        <f t="shared" si="90"/>
        <v/>
      </c>
      <c r="G794" s="5"/>
      <c r="H794" s="5"/>
      <c r="I794" s="5"/>
      <c r="J794" s="5"/>
      <c r="K794" s="4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6"/>
      <c r="Y794" s="5"/>
      <c r="Z794" s="26"/>
      <c r="AA794" s="5"/>
      <c r="AB794" s="5"/>
      <c r="AC794" s="5"/>
      <c r="AD794" s="133" t="str">
        <f t="shared" si="86"/>
        <v/>
      </c>
      <c r="AE794" s="11" t="str">
        <f t="shared" si="91"/>
        <v/>
      </c>
      <c r="AF794" s="19" t="str">
        <f>UPPER(IF($W794="","",IF(COUNTIF($AF$20:$AF793,$W794)&lt;1,$W794,"")))</f>
        <v/>
      </c>
      <c r="AG794" s="31" t="str">
        <f t="shared" si="87"/>
        <v/>
      </c>
      <c r="AH794" s="134" t="str">
        <f t="shared" si="92"/>
        <v/>
      </c>
      <c r="AI794" s="5"/>
      <c r="AJ794" s="27"/>
    </row>
    <row r="795" spans="2:36">
      <c r="B795" s="31" t="str">
        <f t="shared" si="88"/>
        <v/>
      </c>
      <c r="C795" s="130" t="str">
        <f t="shared" si="89"/>
        <v/>
      </c>
      <c r="D795" s="146"/>
      <c r="E795" s="31">
        <v>775</v>
      </c>
      <c r="F795" s="31" t="str">
        <f t="shared" si="90"/>
        <v/>
      </c>
      <c r="G795" s="5"/>
      <c r="H795" s="5"/>
      <c r="I795" s="5"/>
      <c r="J795" s="5"/>
      <c r="K795" s="4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6"/>
      <c r="Y795" s="5"/>
      <c r="Z795" s="26"/>
      <c r="AA795" s="5"/>
      <c r="AB795" s="5"/>
      <c r="AC795" s="5"/>
      <c r="AD795" s="133" t="str">
        <f t="shared" si="86"/>
        <v/>
      </c>
      <c r="AE795" s="11" t="str">
        <f t="shared" si="91"/>
        <v/>
      </c>
      <c r="AF795" s="19" t="str">
        <f>UPPER(IF($W795="","",IF(COUNTIF($AF$20:$AF794,$W795)&lt;1,$W795,"")))</f>
        <v/>
      </c>
      <c r="AG795" s="31" t="str">
        <f t="shared" si="87"/>
        <v/>
      </c>
      <c r="AH795" s="134" t="str">
        <f t="shared" si="92"/>
        <v/>
      </c>
      <c r="AI795" s="5"/>
      <c r="AJ795" s="27"/>
    </row>
    <row r="796" spans="2:36">
      <c r="B796" s="31" t="str">
        <f t="shared" si="88"/>
        <v/>
      </c>
      <c r="C796" s="130" t="str">
        <f t="shared" si="89"/>
        <v/>
      </c>
      <c r="D796" s="146"/>
      <c r="E796" s="31">
        <v>776</v>
      </c>
      <c r="F796" s="31" t="str">
        <f t="shared" si="90"/>
        <v/>
      </c>
      <c r="G796" s="5"/>
      <c r="H796" s="5"/>
      <c r="I796" s="5"/>
      <c r="J796" s="5"/>
      <c r="K796" s="4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6"/>
      <c r="Y796" s="5"/>
      <c r="Z796" s="26"/>
      <c r="AA796" s="5"/>
      <c r="AB796" s="5"/>
      <c r="AC796" s="5"/>
      <c r="AD796" s="133" t="str">
        <f t="shared" si="86"/>
        <v/>
      </c>
      <c r="AE796" s="11" t="str">
        <f t="shared" si="91"/>
        <v/>
      </c>
      <c r="AF796" s="19" t="str">
        <f>UPPER(IF($W796="","",IF(COUNTIF($AF$20:$AF795,$W796)&lt;1,$W796,"")))</f>
        <v/>
      </c>
      <c r="AG796" s="31" t="str">
        <f t="shared" si="87"/>
        <v/>
      </c>
      <c r="AH796" s="134" t="str">
        <f t="shared" si="92"/>
        <v/>
      </c>
      <c r="AI796" s="5"/>
      <c r="AJ796" s="27"/>
    </row>
    <row r="797" spans="2:36">
      <c r="B797" s="31" t="str">
        <f t="shared" si="88"/>
        <v/>
      </c>
      <c r="C797" s="130" t="str">
        <f t="shared" si="89"/>
        <v/>
      </c>
      <c r="D797" s="146"/>
      <c r="E797" s="31">
        <v>777</v>
      </c>
      <c r="F797" s="31" t="str">
        <f t="shared" si="90"/>
        <v/>
      </c>
      <c r="G797" s="5"/>
      <c r="H797" s="5"/>
      <c r="I797" s="5"/>
      <c r="J797" s="5"/>
      <c r="K797" s="4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6"/>
      <c r="Y797" s="5"/>
      <c r="Z797" s="26"/>
      <c r="AA797" s="5"/>
      <c r="AB797" s="5"/>
      <c r="AC797" s="5"/>
      <c r="AD797" s="133" t="str">
        <f t="shared" si="86"/>
        <v/>
      </c>
      <c r="AE797" s="11" t="str">
        <f t="shared" si="91"/>
        <v/>
      </c>
      <c r="AF797" s="19" t="str">
        <f>UPPER(IF($W797="","",IF(COUNTIF($AF$20:$AF796,$W797)&lt;1,$W797,"")))</f>
        <v/>
      </c>
      <c r="AG797" s="31" t="str">
        <f t="shared" si="87"/>
        <v/>
      </c>
      <c r="AH797" s="134" t="str">
        <f t="shared" si="92"/>
        <v/>
      </c>
      <c r="AI797" s="5"/>
      <c r="AJ797" s="27"/>
    </row>
    <row r="798" spans="2:36">
      <c r="B798" s="31" t="str">
        <f t="shared" si="88"/>
        <v/>
      </c>
      <c r="C798" s="130" t="str">
        <f t="shared" si="89"/>
        <v/>
      </c>
      <c r="D798" s="146"/>
      <c r="E798" s="31">
        <v>778</v>
      </c>
      <c r="F798" s="31" t="str">
        <f t="shared" si="90"/>
        <v/>
      </c>
      <c r="G798" s="5"/>
      <c r="H798" s="5"/>
      <c r="I798" s="5"/>
      <c r="J798" s="5"/>
      <c r="K798" s="4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6"/>
      <c r="Y798" s="5"/>
      <c r="Z798" s="26"/>
      <c r="AA798" s="5"/>
      <c r="AB798" s="5"/>
      <c r="AC798" s="5"/>
      <c r="AD798" s="133" t="str">
        <f t="shared" si="86"/>
        <v/>
      </c>
      <c r="AE798" s="11" t="str">
        <f t="shared" si="91"/>
        <v/>
      </c>
      <c r="AF798" s="19" t="str">
        <f>UPPER(IF($W798="","",IF(COUNTIF($AF$20:$AF797,$W798)&lt;1,$W798,"")))</f>
        <v/>
      </c>
      <c r="AG798" s="31" t="str">
        <f t="shared" si="87"/>
        <v/>
      </c>
      <c r="AH798" s="134" t="str">
        <f t="shared" si="92"/>
        <v/>
      </c>
      <c r="AI798" s="5"/>
      <c r="AJ798" s="27"/>
    </row>
    <row r="799" spans="2:36">
      <c r="B799" s="31" t="str">
        <f t="shared" si="88"/>
        <v/>
      </c>
      <c r="C799" s="130" t="str">
        <f t="shared" si="89"/>
        <v/>
      </c>
      <c r="D799" s="146"/>
      <c r="E799" s="31">
        <v>779</v>
      </c>
      <c r="F799" s="31" t="str">
        <f t="shared" si="90"/>
        <v/>
      </c>
      <c r="G799" s="5"/>
      <c r="H799" s="5"/>
      <c r="I799" s="5"/>
      <c r="J799" s="5"/>
      <c r="K799" s="4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6"/>
      <c r="Y799" s="5"/>
      <c r="Z799" s="26"/>
      <c r="AA799" s="5"/>
      <c r="AB799" s="5"/>
      <c r="AC799" s="5"/>
      <c r="AD799" s="133" t="str">
        <f t="shared" si="86"/>
        <v/>
      </c>
      <c r="AE799" s="11" t="str">
        <f t="shared" si="91"/>
        <v/>
      </c>
      <c r="AF799" s="19" t="str">
        <f>UPPER(IF($W799="","",IF(COUNTIF($AF$20:$AF798,$W799)&lt;1,$W799,"")))</f>
        <v/>
      </c>
      <c r="AG799" s="31" t="str">
        <f t="shared" si="87"/>
        <v/>
      </c>
      <c r="AH799" s="134" t="str">
        <f t="shared" si="92"/>
        <v/>
      </c>
      <c r="AI799" s="5"/>
      <c r="AJ799" s="27"/>
    </row>
    <row r="800" spans="2:36">
      <c r="B800" s="31" t="str">
        <f t="shared" si="88"/>
        <v/>
      </c>
      <c r="C800" s="130" t="str">
        <f t="shared" si="89"/>
        <v/>
      </c>
      <c r="D800" s="146"/>
      <c r="E800" s="31">
        <v>780</v>
      </c>
      <c r="F800" s="31" t="str">
        <f t="shared" si="90"/>
        <v/>
      </c>
      <c r="G800" s="5"/>
      <c r="H800" s="5"/>
      <c r="I800" s="5"/>
      <c r="J800" s="5"/>
      <c r="K800" s="4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6"/>
      <c r="Y800" s="5"/>
      <c r="Z800" s="26"/>
      <c r="AA800" s="5"/>
      <c r="AB800" s="5"/>
      <c r="AC800" s="5"/>
      <c r="AD800" s="133" t="str">
        <f t="shared" si="86"/>
        <v/>
      </c>
      <c r="AE800" s="11" t="str">
        <f t="shared" si="91"/>
        <v/>
      </c>
      <c r="AF800" s="19" t="str">
        <f>UPPER(IF($W800="","",IF(COUNTIF($AF$20:$AF799,$W800)&lt;1,$W800,"")))</f>
        <v/>
      </c>
      <c r="AG800" s="31" t="str">
        <f t="shared" si="87"/>
        <v/>
      </c>
      <c r="AH800" s="134" t="str">
        <f t="shared" si="92"/>
        <v/>
      </c>
      <c r="AI800" s="5"/>
      <c r="AJ800" s="27"/>
    </row>
    <row r="801" spans="2:36">
      <c r="B801" s="31" t="str">
        <f t="shared" si="88"/>
        <v/>
      </c>
      <c r="C801" s="130" t="str">
        <f t="shared" si="89"/>
        <v/>
      </c>
      <c r="D801" s="146"/>
      <c r="E801" s="31">
        <v>781</v>
      </c>
      <c r="F801" s="31" t="str">
        <f t="shared" si="90"/>
        <v/>
      </c>
      <c r="G801" s="5"/>
      <c r="H801" s="5"/>
      <c r="I801" s="5"/>
      <c r="J801" s="5"/>
      <c r="K801" s="4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6"/>
      <c r="Y801" s="5"/>
      <c r="Z801" s="26"/>
      <c r="AA801" s="5"/>
      <c r="AB801" s="5"/>
      <c r="AC801" s="5"/>
      <c r="AD801" s="133" t="str">
        <f t="shared" si="86"/>
        <v/>
      </c>
      <c r="AE801" s="11" t="str">
        <f t="shared" si="91"/>
        <v/>
      </c>
      <c r="AF801" s="19" t="str">
        <f>UPPER(IF($W801="","",IF(COUNTIF($AF$20:$AF800,$W801)&lt;1,$W801,"")))</f>
        <v/>
      </c>
      <c r="AG801" s="31" t="str">
        <f t="shared" si="87"/>
        <v/>
      </c>
      <c r="AH801" s="134" t="str">
        <f t="shared" si="92"/>
        <v/>
      </c>
      <c r="AI801" s="5"/>
      <c r="AJ801" s="27"/>
    </row>
    <row r="802" spans="2:36">
      <c r="B802" s="31" t="str">
        <f t="shared" si="88"/>
        <v/>
      </c>
      <c r="C802" s="130" t="str">
        <f t="shared" si="89"/>
        <v/>
      </c>
      <c r="D802" s="146"/>
      <c r="E802" s="31">
        <v>782</v>
      </c>
      <c r="F802" s="31" t="str">
        <f t="shared" si="90"/>
        <v/>
      </c>
      <c r="G802" s="5"/>
      <c r="H802" s="5"/>
      <c r="I802" s="5"/>
      <c r="J802" s="5"/>
      <c r="K802" s="4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6"/>
      <c r="Y802" s="5"/>
      <c r="Z802" s="26"/>
      <c r="AA802" s="5"/>
      <c r="AB802" s="5"/>
      <c r="AC802" s="5"/>
      <c r="AD802" s="133" t="str">
        <f t="shared" si="86"/>
        <v/>
      </c>
      <c r="AE802" s="11" t="str">
        <f t="shared" si="91"/>
        <v/>
      </c>
      <c r="AF802" s="19" t="str">
        <f>UPPER(IF($W802="","",IF(COUNTIF($AF$20:$AF801,$W802)&lt;1,$W802,"")))</f>
        <v/>
      </c>
      <c r="AG802" s="31" t="str">
        <f t="shared" si="87"/>
        <v/>
      </c>
      <c r="AH802" s="134" t="str">
        <f t="shared" si="92"/>
        <v/>
      </c>
      <c r="AI802" s="5"/>
      <c r="AJ802" s="27"/>
    </row>
    <row r="803" spans="2:36">
      <c r="B803" s="31" t="str">
        <f t="shared" si="88"/>
        <v/>
      </c>
      <c r="C803" s="130" t="str">
        <f t="shared" si="89"/>
        <v/>
      </c>
      <c r="D803" s="146"/>
      <c r="E803" s="31">
        <v>783</v>
      </c>
      <c r="F803" s="31" t="str">
        <f t="shared" si="90"/>
        <v/>
      </c>
      <c r="G803" s="5"/>
      <c r="H803" s="5"/>
      <c r="I803" s="5"/>
      <c r="J803" s="5"/>
      <c r="K803" s="4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6"/>
      <c r="Y803" s="5"/>
      <c r="Z803" s="26"/>
      <c r="AA803" s="5"/>
      <c r="AB803" s="5"/>
      <c r="AC803" s="5"/>
      <c r="AD803" s="133" t="str">
        <f t="shared" si="86"/>
        <v/>
      </c>
      <c r="AE803" s="11" t="str">
        <f t="shared" si="91"/>
        <v/>
      </c>
      <c r="AF803" s="19" t="str">
        <f>UPPER(IF($W803="","",IF(COUNTIF($AF$20:$AF802,$W803)&lt;1,$W803,"")))</f>
        <v/>
      </c>
      <c r="AG803" s="31" t="str">
        <f t="shared" si="87"/>
        <v/>
      </c>
      <c r="AH803" s="134" t="str">
        <f t="shared" si="92"/>
        <v/>
      </c>
      <c r="AI803" s="5"/>
      <c r="AJ803" s="27"/>
    </row>
    <row r="804" spans="2:36">
      <c r="B804" s="31" t="str">
        <f t="shared" si="88"/>
        <v/>
      </c>
      <c r="C804" s="130" t="str">
        <f t="shared" si="89"/>
        <v/>
      </c>
      <c r="D804" s="146"/>
      <c r="E804" s="31">
        <v>784</v>
      </c>
      <c r="F804" s="31" t="str">
        <f t="shared" si="90"/>
        <v/>
      </c>
      <c r="G804" s="5"/>
      <c r="H804" s="5"/>
      <c r="I804" s="5"/>
      <c r="J804" s="5"/>
      <c r="K804" s="4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6"/>
      <c r="Y804" s="5"/>
      <c r="Z804" s="26"/>
      <c r="AA804" s="5"/>
      <c r="AB804" s="5"/>
      <c r="AC804" s="5"/>
      <c r="AD804" s="133" t="str">
        <f t="shared" si="86"/>
        <v/>
      </c>
      <c r="AE804" s="11" t="str">
        <f t="shared" si="91"/>
        <v/>
      </c>
      <c r="AF804" s="19" t="str">
        <f>UPPER(IF($W804="","",IF(COUNTIF($AF$20:$AF803,$W804)&lt;1,$W804,"")))</f>
        <v/>
      </c>
      <c r="AG804" s="31" t="str">
        <f t="shared" si="87"/>
        <v/>
      </c>
      <c r="AH804" s="134" t="str">
        <f t="shared" si="92"/>
        <v/>
      </c>
      <c r="AI804" s="5"/>
      <c r="AJ804" s="27"/>
    </row>
    <row r="805" spans="2:36">
      <c r="B805" s="31" t="str">
        <f t="shared" si="88"/>
        <v/>
      </c>
      <c r="C805" s="130" t="str">
        <f t="shared" si="89"/>
        <v/>
      </c>
      <c r="D805" s="146"/>
      <c r="E805" s="31">
        <v>785</v>
      </c>
      <c r="F805" s="31" t="str">
        <f t="shared" si="90"/>
        <v/>
      </c>
      <c r="G805" s="5"/>
      <c r="H805" s="5"/>
      <c r="I805" s="5"/>
      <c r="J805" s="5"/>
      <c r="K805" s="4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6"/>
      <c r="Y805" s="5"/>
      <c r="Z805" s="26"/>
      <c r="AA805" s="5"/>
      <c r="AB805" s="5"/>
      <c r="AC805" s="5"/>
      <c r="AD805" s="133" t="str">
        <f t="shared" si="86"/>
        <v/>
      </c>
      <c r="AE805" s="11" t="str">
        <f t="shared" si="91"/>
        <v/>
      </c>
      <c r="AF805" s="19" t="str">
        <f>UPPER(IF($W805="","",IF(COUNTIF($AF$20:$AF804,$W805)&lt;1,$W805,"")))</f>
        <v/>
      </c>
      <c r="AG805" s="31" t="str">
        <f t="shared" si="87"/>
        <v/>
      </c>
      <c r="AH805" s="134" t="str">
        <f t="shared" si="92"/>
        <v/>
      </c>
      <c r="AI805" s="5"/>
      <c r="AJ805" s="27"/>
    </row>
    <row r="806" spans="2:36">
      <c r="B806" s="31" t="str">
        <f t="shared" si="88"/>
        <v/>
      </c>
      <c r="C806" s="130" t="str">
        <f t="shared" si="89"/>
        <v/>
      </c>
      <c r="D806" s="146"/>
      <c r="E806" s="31">
        <v>786</v>
      </c>
      <c r="F806" s="31" t="str">
        <f t="shared" si="90"/>
        <v/>
      </c>
      <c r="G806" s="5"/>
      <c r="H806" s="5"/>
      <c r="I806" s="5"/>
      <c r="J806" s="5"/>
      <c r="K806" s="4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6"/>
      <c r="Y806" s="5"/>
      <c r="Z806" s="26"/>
      <c r="AA806" s="5"/>
      <c r="AB806" s="5"/>
      <c r="AC806" s="5"/>
      <c r="AD806" s="133" t="str">
        <f t="shared" si="86"/>
        <v/>
      </c>
      <c r="AE806" s="11" t="str">
        <f t="shared" si="91"/>
        <v/>
      </c>
      <c r="AF806" s="19" t="str">
        <f>UPPER(IF($W806="","",IF(COUNTIF($AF$20:$AF805,$W806)&lt;1,$W806,"")))</f>
        <v/>
      </c>
      <c r="AG806" s="31" t="str">
        <f t="shared" si="87"/>
        <v/>
      </c>
      <c r="AH806" s="134" t="str">
        <f t="shared" si="92"/>
        <v/>
      </c>
      <c r="AI806" s="5"/>
      <c r="AJ806" s="27"/>
    </row>
    <row r="807" spans="2:36">
      <c r="B807" s="31" t="str">
        <f t="shared" si="88"/>
        <v/>
      </c>
      <c r="C807" s="130" t="str">
        <f t="shared" si="89"/>
        <v/>
      </c>
      <c r="D807" s="146"/>
      <c r="E807" s="31">
        <v>787</v>
      </c>
      <c r="F807" s="31" t="str">
        <f t="shared" si="90"/>
        <v/>
      </c>
      <c r="G807" s="5"/>
      <c r="H807" s="5"/>
      <c r="I807" s="5"/>
      <c r="J807" s="5"/>
      <c r="K807" s="4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6"/>
      <c r="Y807" s="5"/>
      <c r="Z807" s="26"/>
      <c r="AA807" s="5"/>
      <c r="AB807" s="5"/>
      <c r="AC807" s="5"/>
      <c r="AD807" s="133" t="str">
        <f t="shared" si="86"/>
        <v/>
      </c>
      <c r="AE807" s="11" t="str">
        <f t="shared" si="91"/>
        <v/>
      </c>
      <c r="AF807" s="19" t="str">
        <f>UPPER(IF($W807="","",IF(COUNTIF($AF$20:$AF806,$W807)&lt;1,$W807,"")))</f>
        <v/>
      </c>
      <c r="AG807" s="31" t="str">
        <f t="shared" si="87"/>
        <v/>
      </c>
      <c r="AH807" s="134" t="str">
        <f t="shared" si="92"/>
        <v/>
      </c>
      <c r="AI807" s="5"/>
      <c r="AJ807" s="27"/>
    </row>
    <row r="808" spans="2:36">
      <c r="B808" s="31" t="str">
        <f t="shared" si="88"/>
        <v/>
      </c>
      <c r="C808" s="130" t="str">
        <f t="shared" si="89"/>
        <v/>
      </c>
      <c r="D808" s="146"/>
      <c r="E808" s="31">
        <v>788</v>
      </c>
      <c r="F808" s="31" t="str">
        <f t="shared" si="90"/>
        <v/>
      </c>
      <c r="G808" s="5"/>
      <c r="H808" s="5"/>
      <c r="I808" s="5"/>
      <c r="J808" s="5"/>
      <c r="K808" s="4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6"/>
      <c r="Y808" s="5"/>
      <c r="Z808" s="26"/>
      <c r="AA808" s="5"/>
      <c r="AB808" s="5"/>
      <c r="AC808" s="5"/>
      <c r="AD808" s="133" t="str">
        <f t="shared" si="86"/>
        <v/>
      </c>
      <c r="AE808" s="11" t="str">
        <f t="shared" si="91"/>
        <v/>
      </c>
      <c r="AF808" s="19" t="str">
        <f>UPPER(IF($W808="","",IF(COUNTIF($AF$20:$AF807,$W808)&lt;1,$W808,"")))</f>
        <v/>
      </c>
      <c r="AG808" s="31" t="str">
        <f t="shared" si="87"/>
        <v/>
      </c>
      <c r="AH808" s="134" t="str">
        <f t="shared" si="92"/>
        <v/>
      </c>
      <c r="AI808" s="5"/>
      <c r="AJ808" s="27"/>
    </row>
    <row r="809" spans="2:36">
      <c r="B809" s="31" t="str">
        <f t="shared" si="88"/>
        <v/>
      </c>
      <c r="C809" s="130" t="str">
        <f t="shared" si="89"/>
        <v/>
      </c>
      <c r="D809" s="146"/>
      <c r="E809" s="31">
        <v>789</v>
      </c>
      <c r="F809" s="31" t="str">
        <f t="shared" si="90"/>
        <v/>
      </c>
      <c r="G809" s="5"/>
      <c r="H809" s="5"/>
      <c r="I809" s="5"/>
      <c r="J809" s="5"/>
      <c r="K809" s="4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6"/>
      <c r="Y809" s="5"/>
      <c r="Z809" s="26"/>
      <c r="AA809" s="5"/>
      <c r="AB809" s="5"/>
      <c r="AC809" s="5"/>
      <c r="AD809" s="133" t="str">
        <f t="shared" si="86"/>
        <v/>
      </c>
      <c r="AE809" s="11" t="str">
        <f t="shared" si="91"/>
        <v/>
      </c>
      <c r="AF809" s="19" t="str">
        <f>UPPER(IF($W809="","",IF(COUNTIF($AF$20:$AF808,$W809)&lt;1,$W809,"")))</f>
        <v/>
      </c>
      <c r="AG809" s="31" t="str">
        <f t="shared" si="87"/>
        <v/>
      </c>
      <c r="AH809" s="134" t="str">
        <f t="shared" si="92"/>
        <v/>
      </c>
      <c r="AI809" s="5"/>
      <c r="AJ809" s="27"/>
    </row>
    <row r="810" spans="2:36">
      <c r="B810" s="31" t="str">
        <f t="shared" si="88"/>
        <v/>
      </c>
      <c r="C810" s="130" t="str">
        <f t="shared" si="89"/>
        <v/>
      </c>
      <c r="D810" s="146"/>
      <c r="E810" s="31">
        <v>790</v>
      </c>
      <c r="F810" s="31" t="str">
        <f t="shared" si="90"/>
        <v/>
      </c>
      <c r="G810" s="5"/>
      <c r="H810" s="5"/>
      <c r="I810" s="5"/>
      <c r="J810" s="5"/>
      <c r="K810" s="4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6"/>
      <c r="Y810" s="5"/>
      <c r="Z810" s="26"/>
      <c r="AA810" s="5"/>
      <c r="AB810" s="5"/>
      <c r="AC810" s="5"/>
      <c r="AD810" s="133" t="str">
        <f t="shared" si="86"/>
        <v/>
      </c>
      <c r="AE810" s="11" t="str">
        <f t="shared" si="91"/>
        <v/>
      </c>
      <c r="AF810" s="19" t="str">
        <f>UPPER(IF($W810="","",IF(COUNTIF($AF$20:$AF809,$W810)&lt;1,$W810,"")))</f>
        <v/>
      </c>
      <c r="AG810" s="31" t="str">
        <f t="shared" si="87"/>
        <v/>
      </c>
      <c r="AH810" s="134" t="str">
        <f t="shared" si="92"/>
        <v/>
      </c>
      <c r="AI810" s="5"/>
      <c r="AJ810" s="27"/>
    </row>
    <row r="811" spans="2:36">
      <c r="B811" s="31" t="str">
        <f t="shared" si="88"/>
        <v/>
      </c>
      <c r="C811" s="130" t="str">
        <f t="shared" si="89"/>
        <v/>
      </c>
      <c r="D811" s="146"/>
      <c r="E811" s="31">
        <v>791</v>
      </c>
      <c r="F811" s="31" t="str">
        <f t="shared" si="90"/>
        <v/>
      </c>
      <c r="G811" s="5"/>
      <c r="H811" s="5"/>
      <c r="I811" s="5"/>
      <c r="J811" s="5"/>
      <c r="K811" s="4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6"/>
      <c r="Y811" s="5"/>
      <c r="Z811" s="26"/>
      <c r="AA811" s="5"/>
      <c r="AB811" s="5"/>
      <c r="AC811" s="5"/>
      <c r="AD811" s="133" t="str">
        <f t="shared" si="86"/>
        <v/>
      </c>
      <c r="AE811" s="11" t="str">
        <f t="shared" si="91"/>
        <v/>
      </c>
      <c r="AF811" s="19" t="str">
        <f>UPPER(IF($W811="","",IF(COUNTIF($AF$20:$AF810,$W811)&lt;1,$W811,"")))</f>
        <v/>
      </c>
      <c r="AG811" s="31" t="str">
        <f t="shared" si="87"/>
        <v/>
      </c>
      <c r="AH811" s="134" t="str">
        <f t="shared" si="92"/>
        <v/>
      </c>
      <c r="AI811" s="5"/>
      <c r="AJ811" s="27"/>
    </row>
    <row r="812" spans="2:36">
      <c r="B812" s="31" t="str">
        <f t="shared" si="88"/>
        <v/>
      </c>
      <c r="C812" s="130" t="str">
        <f t="shared" si="89"/>
        <v/>
      </c>
      <c r="D812" s="146"/>
      <c r="E812" s="31">
        <v>792</v>
      </c>
      <c r="F812" s="31" t="str">
        <f t="shared" si="90"/>
        <v/>
      </c>
      <c r="G812" s="5"/>
      <c r="H812" s="5"/>
      <c r="I812" s="5"/>
      <c r="J812" s="5"/>
      <c r="K812" s="4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6"/>
      <c r="Y812" s="5"/>
      <c r="Z812" s="26"/>
      <c r="AA812" s="5"/>
      <c r="AB812" s="5"/>
      <c r="AC812" s="5"/>
      <c r="AD812" s="133" t="str">
        <f t="shared" si="86"/>
        <v/>
      </c>
      <c r="AE812" s="11" t="str">
        <f t="shared" si="91"/>
        <v/>
      </c>
      <c r="AF812" s="19" t="str">
        <f>UPPER(IF($W812="","",IF(COUNTIF($AF$20:$AF811,$W812)&lt;1,$W812,"")))</f>
        <v/>
      </c>
      <c r="AG812" s="31" t="str">
        <f t="shared" si="87"/>
        <v/>
      </c>
      <c r="AH812" s="134" t="str">
        <f t="shared" si="92"/>
        <v/>
      </c>
      <c r="AI812" s="5"/>
      <c r="AJ812" s="27"/>
    </row>
    <row r="813" spans="2:36">
      <c r="B813" s="31" t="str">
        <f t="shared" si="88"/>
        <v/>
      </c>
      <c r="C813" s="130" t="str">
        <f t="shared" si="89"/>
        <v/>
      </c>
      <c r="D813" s="146"/>
      <c r="E813" s="31">
        <v>793</v>
      </c>
      <c r="F813" s="31" t="str">
        <f t="shared" si="90"/>
        <v/>
      </c>
      <c r="G813" s="5"/>
      <c r="H813" s="5"/>
      <c r="I813" s="5"/>
      <c r="J813" s="5"/>
      <c r="K813" s="4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6"/>
      <c r="Y813" s="5"/>
      <c r="Z813" s="26"/>
      <c r="AA813" s="5"/>
      <c r="AB813" s="5"/>
      <c r="AC813" s="5"/>
      <c r="AD813" s="133" t="str">
        <f t="shared" si="86"/>
        <v/>
      </c>
      <c r="AE813" s="11" t="str">
        <f t="shared" si="91"/>
        <v/>
      </c>
      <c r="AF813" s="19" t="str">
        <f>UPPER(IF($W813="","",IF(COUNTIF($AF$20:$AF812,$W813)&lt;1,$W813,"")))</f>
        <v/>
      </c>
      <c r="AG813" s="31" t="str">
        <f t="shared" si="87"/>
        <v/>
      </c>
      <c r="AH813" s="134" t="str">
        <f t="shared" si="92"/>
        <v/>
      </c>
      <c r="AI813" s="5"/>
      <c r="AJ813" s="27"/>
    </row>
    <row r="814" spans="2:36">
      <c r="B814" s="31" t="str">
        <f t="shared" si="88"/>
        <v/>
      </c>
      <c r="C814" s="130" t="str">
        <f t="shared" si="89"/>
        <v/>
      </c>
      <c r="D814" s="146"/>
      <c r="E814" s="31">
        <v>794</v>
      </c>
      <c r="F814" s="31" t="str">
        <f t="shared" si="90"/>
        <v/>
      </c>
      <c r="G814" s="5"/>
      <c r="H814" s="5"/>
      <c r="I814" s="5"/>
      <c r="J814" s="5"/>
      <c r="K814" s="4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6"/>
      <c r="Y814" s="5"/>
      <c r="Z814" s="26"/>
      <c r="AA814" s="5"/>
      <c r="AB814" s="5"/>
      <c r="AC814" s="5"/>
      <c r="AD814" s="133" t="str">
        <f t="shared" si="86"/>
        <v/>
      </c>
      <c r="AE814" s="11" t="str">
        <f t="shared" si="91"/>
        <v/>
      </c>
      <c r="AF814" s="19" t="str">
        <f>UPPER(IF($W814="","",IF(COUNTIF($AF$20:$AF813,$W814)&lt;1,$W814,"")))</f>
        <v/>
      </c>
      <c r="AG814" s="31" t="str">
        <f t="shared" si="87"/>
        <v/>
      </c>
      <c r="AH814" s="134" t="str">
        <f t="shared" si="92"/>
        <v/>
      </c>
      <c r="AI814" s="5"/>
      <c r="AJ814" s="27"/>
    </row>
    <row r="815" spans="2:36">
      <c r="B815" s="31" t="str">
        <f t="shared" si="88"/>
        <v/>
      </c>
      <c r="C815" s="130" t="str">
        <f t="shared" si="89"/>
        <v/>
      </c>
      <c r="D815" s="146"/>
      <c r="E815" s="31">
        <v>795</v>
      </c>
      <c r="F815" s="31" t="str">
        <f t="shared" si="90"/>
        <v/>
      </c>
      <c r="G815" s="5"/>
      <c r="H815" s="5"/>
      <c r="I815" s="5"/>
      <c r="J815" s="5"/>
      <c r="K815" s="4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6"/>
      <c r="Y815" s="5"/>
      <c r="Z815" s="26"/>
      <c r="AA815" s="5"/>
      <c r="AB815" s="5"/>
      <c r="AC815" s="5"/>
      <c r="AD815" s="133" t="str">
        <f t="shared" si="86"/>
        <v/>
      </c>
      <c r="AE815" s="11" t="str">
        <f t="shared" si="91"/>
        <v/>
      </c>
      <c r="AF815" s="19" t="str">
        <f>UPPER(IF($W815="","",IF(COUNTIF($AF$20:$AF814,$W815)&lt;1,$W815,"")))</f>
        <v/>
      </c>
      <c r="AG815" s="31" t="str">
        <f t="shared" si="87"/>
        <v/>
      </c>
      <c r="AH815" s="134" t="str">
        <f t="shared" si="92"/>
        <v/>
      </c>
      <c r="AI815" s="5"/>
      <c r="AJ815" s="27"/>
    </row>
    <row r="816" spans="2:36">
      <c r="B816" s="31" t="str">
        <f t="shared" si="88"/>
        <v/>
      </c>
      <c r="C816" s="130" t="str">
        <f t="shared" si="89"/>
        <v/>
      </c>
      <c r="D816" s="146"/>
      <c r="E816" s="31">
        <v>796</v>
      </c>
      <c r="F816" s="31" t="str">
        <f t="shared" si="90"/>
        <v/>
      </c>
      <c r="G816" s="5"/>
      <c r="H816" s="5"/>
      <c r="I816" s="5"/>
      <c r="J816" s="5"/>
      <c r="K816" s="4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6"/>
      <c r="Y816" s="5"/>
      <c r="Z816" s="26"/>
      <c r="AA816" s="5"/>
      <c r="AB816" s="5"/>
      <c r="AC816" s="5"/>
      <c r="AD816" s="133" t="str">
        <f t="shared" si="86"/>
        <v/>
      </c>
      <c r="AE816" s="11" t="str">
        <f t="shared" si="91"/>
        <v/>
      </c>
      <c r="AF816" s="19" t="str">
        <f>UPPER(IF($W816="","",IF(COUNTIF($AF$20:$AF815,$W816)&lt;1,$W816,"")))</f>
        <v/>
      </c>
      <c r="AG816" s="31" t="str">
        <f t="shared" si="87"/>
        <v/>
      </c>
      <c r="AH816" s="134" t="str">
        <f t="shared" si="92"/>
        <v/>
      </c>
      <c r="AI816" s="5"/>
      <c r="AJ816" s="27"/>
    </row>
    <row r="817" spans="2:36">
      <c r="B817" s="31" t="str">
        <f t="shared" si="88"/>
        <v/>
      </c>
      <c r="C817" s="130" t="str">
        <f t="shared" si="89"/>
        <v/>
      </c>
      <c r="D817" s="146"/>
      <c r="E817" s="31">
        <v>797</v>
      </c>
      <c r="F817" s="31" t="str">
        <f t="shared" si="90"/>
        <v/>
      </c>
      <c r="G817" s="5"/>
      <c r="H817" s="5"/>
      <c r="I817" s="5"/>
      <c r="J817" s="5"/>
      <c r="K817" s="4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6"/>
      <c r="Y817" s="5"/>
      <c r="Z817" s="26"/>
      <c r="AA817" s="5"/>
      <c r="AB817" s="5"/>
      <c r="AC817" s="5"/>
      <c r="AD817" s="133" t="str">
        <f t="shared" si="86"/>
        <v/>
      </c>
      <c r="AE817" s="11" t="str">
        <f t="shared" si="91"/>
        <v/>
      </c>
      <c r="AF817" s="19" t="str">
        <f>UPPER(IF($W817="","",IF(COUNTIF($AF$20:$AF816,$W817)&lt;1,$W817,"")))</f>
        <v/>
      </c>
      <c r="AG817" s="31" t="str">
        <f t="shared" si="87"/>
        <v/>
      </c>
      <c r="AH817" s="134" t="str">
        <f t="shared" si="92"/>
        <v/>
      </c>
      <c r="AI817" s="5"/>
      <c r="AJ817" s="27"/>
    </row>
    <row r="818" spans="2:36">
      <c r="B818" s="31" t="str">
        <f t="shared" si="88"/>
        <v/>
      </c>
      <c r="C818" s="130" t="str">
        <f t="shared" si="89"/>
        <v/>
      </c>
      <c r="D818" s="146"/>
      <c r="E818" s="31">
        <v>798</v>
      </c>
      <c r="F818" s="31" t="str">
        <f t="shared" si="90"/>
        <v/>
      </c>
      <c r="G818" s="5"/>
      <c r="H818" s="5"/>
      <c r="I818" s="5"/>
      <c r="J818" s="5"/>
      <c r="K818" s="4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6"/>
      <c r="Y818" s="5"/>
      <c r="Z818" s="26"/>
      <c r="AA818" s="5"/>
      <c r="AB818" s="5"/>
      <c r="AC818" s="5"/>
      <c r="AD818" s="133" t="str">
        <f t="shared" ref="AD818:AD881" si="93">IF(J818="","",IF(COUNTA(L818:T818)&gt;3,"限報三項個人項目",IF(COUNTA(L818:T818)=0,"最少填報一個人項目",IF(COUNTA(Y818)=1,COUNTA(L818:T818)*($AD$17+$AD$18)+$AD$16,IF(COUNTA(Y818)=0,COUNTA(L818:T818)*$AD$17+$AD$16,"Error")))))</f>
        <v/>
      </c>
      <c r="AE818" s="11" t="str">
        <f t="shared" si="91"/>
        <v/>
      </c>
      <c r="AF818" s="19" t="str">
        <f>UPPER(IF($W818="","",IF(COUNTIF($AF$20:$AF817,$W818)&lt;1,$W818,"")))</f>
        <v/>
      </c>
      <c r="AG818" s="31" t="str">
        <f t="shared" si="87"/>
        <v/>
      </c>
      <c r="AH818" s="134" t="str">
        <f t="shared" si="92"/>
        <v/>
      </c>
      <c r="AI818" s="5"/>
      <c r="AJ818" s="27"/>
    </row>
    <row r="819" spans="2:36">
      <c r="B819" s="31" t="str">
        <f t="shared" si="88"/>
        <v/>
      </c>
      <c r="C819" s="130" t="str">
        <f t="shared" si="89"/>
        <v/>
      </c>
      <c r="D819" s="146"/>
      <c r="E819" s="31">
        <v>799</v>
      </c>
      <c r="F819" s="31" t="str">
        <f t="shared" si="90"/>
        <v/>
      </c>
      <c r="G819" s="5"/>
      <c r="H819" s="5"/>
      <c r="I819" s="5"/>
      <c r="J819" s="5"/>
      <c r="K819" s="4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6"/>
      <c r="Y819" s="5"/>
      <c r="Z819" s="26"/>
      <c r="AA819" s="5"/>
      <c r="AB819" s="5"/>
      <c r="AC819" s="5"/>
      <c r="AD819" s="133" t="str">
        <f t="shared" si="93"/>
        <v/>
      </c>
      <c r="AE819" s="11" t="str">
        <f t="shared" si="91"/>
        <v/>
      </c>
      <c r="AF819" s="19" t="str">
        <f>UPPER(IF($W819="","",IF(COUNTIF($AF$20:$AF818,$W819)&lt;1,$W819,"")))</f>
        <v/>
      </c>
      <c r="AG819" s="31" t="str">
        <f t="shared" si="87"/>
        <v/>
      </c>
      <c r="AH819" s="134" t="str">
        <f t="shared" si="92"/>
        <v/>
      </c>
      <c r="AI819" s="5"/>
      <c r="AJ819" s="27"/>
    </row>
    <row r="820" spans="2:36">
      <c r="B820" s="31" t="str">
        <f t="shared" si="88"/>
        <v/>
      </c>
      <c r="C820" s="130" t="str">
        <f t="shared" si="89"/>
        <v/>
      </c>
      <c r="D820" s="146"/>
      <c r="E820" s="31">
        <v>800</v>
      </c>
      <c r="F820" s="31" t="str">
        <f t="shared" si="90"/>
        <v/>
      </c>
      <c r="G820" s="5"/>
      <c r="H820" s="5"/>
      <c r="I820" s="5"/>
      <c r="J820" s="5"/>
      <c r="K820" s="4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6"/>
      <c r="Y820" s="5"/>
      <c r="Z820" s="26"/>
      <c r="AA820" s="5"/>
      <c r="AB820" s="5"/>
      <c r="AC820" s="5"/>
      <c r="AD820" s="133" t="str">
        <f t="shared" si="93"/>
        <v/>
      </c>
      <c r="AE820" s="11" t="str">
        <f t="shared" si="91"/>
        <v/>
      </c>
      <c r="AF820" s="19" t="str">
        <f>UPPER(IF($W820="","",IF(COUNTIF($AF$20:$AF819,$W820)&lt;1,$W820,"")))</f>
        <v/>
      </c>
      <c r="AG820" s="31" t="str">
        <f t="shared" si="87"/>
        <v/>
      </c>
      <c r="AH820" s="134" t="str">
        <f t="shared" si="92"/>
        <v/>
      </c>
      <c r="AI820" s="5"/>
      <c r="AJ820" s="27"/>
    </row>
    <row r="821" spans="2:36">
      <c r="B821" s="31" t="str">
        <f t="shared" si="88"/>
        <v/>
      </c>
      <c r="C821" s="130" t="str">
        <f t="shared" si="89"/>
        <v/>
      </c>
      <c r="D821" s="146"/>
      <c r="E821" s="31">
        <v>801</v>
      </c>
      <c r="F821" s="31" t="str">
        <f t="shared" si="90"/>
        <v/>
      </c>
      <c r="G821" s="5"/>
      <c r="H821" s="5"/>
      <c r="I821" s="5"/>
      <c r="J821" s="5"/>
      <c r="K821" s="4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6"/>
      <c r="Y821" s="5"/>
      <c r="Z821" s="26"/>
      <c r="AA821" s="5"/>
      <c r="AB821" s="5"/>
      <c r="AC821" s="5"/>
      <c r="AD821" s="133" t="str">
        <f t="shared" si="93"/>
        <v/>
      </c>
      <c r="AE821" s="11" t="str">
        <f t="shared" si="91"/>
        <v/>
      </c>
      <c r="AF821" s="19" t="str">
        <f>UPPER(IF($W821="","",IF(COUNTIF($AF$20:$AF820,$W821)&lt;1,$W821,"")))</f>
        <v/>
      </c>
      <c r="AG821" s="31" t="str">
        <f t="shared" si="87"/>
        <v/>
      </c>
      <c r="AH821" s="134" t="str">
        <f t="shared" si="92"/>
        <v/>
      </c>
      <c r="AI821" s="5"/>
      <c r="AJ821" s="27"/>
    </row>
    <row r="822" spans="2:36">
      <c r="B822" s="31" t="str">
        <f t="shared" si="88"/>
        <v/>
      </c>
      <c r="C822" s="130" t="str">
        <f t="shared" si="89"/>
        <v/>
      </c>
      <c r="D822" s="146"/>
      <c r="E822" s="31">
        <v>802</v>
      </c>
      <c r="F822" s="31" t="str">
        <f t="shared" si="90"/>
        <v/>
      </c>
      <c r="G822" s="5"/>
      <c r="H822" s="5"/>
      <c r="I822" s="5"/>
      <c r="J822" s="5"/>
      <c r="K822" s="4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6"/>
      <c r="Y822" s="5"/>
      <c r="Z822" s="26"/>
      <c r="AA822" s="5"/>
      <c r="AB822" s="5"/>
      <c r="AC822" s="5"/>
      <c r="AD822" s="133" t="str">
        <f t="shared" si="93"/>
        <v/>
      </c>
      <c r="AE822" s="11" t="str">
        <f t="shared" si="91"/>
        <v/>
      </c>
      <c r="AF822" s="19" t="str">
        <f>UPPER(IF($W822="","",IF(COUNTIF($AF$20:$AF821,$W822)&lt;1,$W822,"")))</f>
        <v/>
      </c>
      <c r="AG822" s="31" t="str">
        <f t="shared" si="87"/>
        <v/>
      </c>
      <c r="AH822" s="134" t="str">
        <f t="shared" si="92"/>
        <v/>
      </c>
      <c r="AI822" s="5"/>
      <c r="AJ822" s="27"/>
    </row>
    <row r="823" spans="2:36">
      <c r="B823" s="31" t="str">
        <f t="shared" si="88"/>
        <v/>
      </c>
      <c r="C823" s="130" t="str">
        <f t="shared" si="89"/>
        <v/>
      </c>
      <c r="D823" s="146"/>
      <c r="E823" s="31">
        <v>803</v>
      </c>
      <c r="F823" s="31" t="str">
        <f t="shared" si="90"/>
        <v/>
      </c>
      <c r="G823" s="5"/>
      <c r="H823" s="5"/>
      <c r="I823" s="5"/>
      <c r="J823" s="5"/>
      <c r="K823" s="4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6"/>
      <c r="Y823" s="5"/>
      <c r="Z823" s="26"/>
      <c r="AA823" s="5"/>
      <c r="AB823" s="5"/>
      <c r="AC823" s="5"/>
      <c r="AD823" s="133" t="str">
        <f t="shared" si="93"/>
        <v/>
      </c>
      <c r="AE823" s="11" t="str">
        <f t="shared" si="91"/>
        <v/>
      </c>
      <c r="AF823" s="19" t="str">
        <f>UPPER(IF($W823="","",IF(COUNTIF($AF$20:$AF822,$W823)&lt;1,$W823,"")))</f>
        <v/>
      </c>
      <c r="AG823" s="31" t="str">
        <f t="shared" si="87"/>
        <v/>
      </c>
      <c r="AH823" s="134" t="str">
        <f t="shared" si="92"/>
        <v/>
      </c>
      <c r="AI823" s="5"/>
      <c r="AJ823" s="27"/>
    </row>
    <row r="824" spans="2:36">
      <c r="B824" s="31" t="str">
        <f t="shared" si="88"/>
        <v/>
      </c>
      <c r="C824" s="130" t="str">
        <f t="shared" si="89"/>
        <v/>
      </c>
      <c r="D824" s="146"/>
      <c r="E824" s="31">
        <v>804</v>
      </c>
      <c r="F824" s="31" t="str">
        <f t="shared" si="90"/>
        <v/>
      </c>
      <c r="G824" s="5"/>
      <c r="H824" s="5"/>
      <c r="I824" s="5"/>
      <c r="J824" s="5"/>
      <c r="K824" s="4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6"/>
      <c r="Y824" s="5"/>
      <c r="Z824" s="26"/>
      <c r="AA824" s="5"/>
      <c r="AB824" s="5"/>
      <c r="AC824" s="5"/>
      <c r="AD824" s="133" t="str">
        <f t="shared" si="93"/>
        <v/>
      </c>
      <c r="AE824" s="11" t="str">
        <f t="shared" si="91"/>
        <v/>
      </c>
      <c r="AF824" s="19" t="str">
        <f>UPPER(IF($W824="","",IF(COUNTIF($AF$20:$AF823,$W824)&lt;1,$W824,"")))</f>
        <v/>
      </c>
      <c r="AG824" s="31" t="str">
        <f t="shared" si="87"/>
        <v/>
      </c>
      <c r="AH824" s="134" t="str">
        <f t="shared" si="92"/>
        <v/>
      </c>
      <c r="AI824" s="5"/>
      <c r="AJ824" s="27"/>
    </row>
    <row r="825" spans="2:36">
      <c r="B825" s="31" t="str">
        <f t="shared" si="88"/>
        <v/>
      </c>
      <c r="C825" s="130" t="str">
        <f t="shared" si="89"/>
        <v/>
      </c>
      <c r="D825" s="146"/>
      <c r="E825" s="31">
        <v>805</v>
      </c>
      <c r="F825" s="31" t="str">
        <f t="shared" si="90"/>
        <v/>
      </c>
      <c r="G825" s="5"/>
      <c r="H825" s="5"/>
      <c r="I825" s="5"/>
      <c r="J825" s="5"/>
      <c r="K825" s="4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6"/>
      <c r="Y825" s="5"/>
      <c r="Z825" s="26"/>
      <c r="AA825" s="5"/>
      <c r="AB825" s="5"/>
      <c r="AC825" s="5"/>
      <c r="AD825" s="133" t="str">
        <f t="shared" si="93"/>
        <v/>
      </c>
      <c r="AE825" s="11" t="str">
        <f t="shared" si="91"/>
        <v/>
      </c>
      <c r="AF825" s="19" t="str">
        <f>UPPER(IF($W825="","",IF(COUNTIF($AF$20:$AF824,$W825)&lt;1,$W825,"")))</f>
        <v/>
      </c>
      <c r="AG825" s="31" t="str">
        <f t="shared" si="87"/>
        <v/>
      </c>
      <c r="AH825" s="134" t="str">
        <f t="shared" si="92"/>
        <v/>
      </c>
      <c r="AI825" s="5"/>
      <c r="AJ825" s="27"/>
    </row>
    <row r="826" spans="2:36">
      <c r="B826" s="31" t="str">
        <f t="shared" si="88"/>
        <v/>
      </c>
      <c r="C826" s="130" t="str">
        <f t="shared" si="89"/>
        <v/>
      </c>
      <c r="D826" s="146"/>
      <c r="E826" s="31">
        <v>806</v>
      </c>
      <c r="F826" s="31" t="str">
        <f t="shared" si="90"/>
        <v/>
      </c>
      <c r="G826" s="5"/>
      <c r="H826" s="5"/>
      <c r="I826" s="5"/>
      <c r="J826" s="5"/>
      <c r="K826" s="4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6"/>
      <c r="Y826" s="5"/>
      <c r="Z826" s="26"/>
      <c r="AA826" s="5"/>
      <c r="AB826" s="5"/>
      <c r="AC826" s="5"/>
      <c r="AD826" s="133" t="str">
        <f t="shared" si="93"/>
        <v/>
      </c>
      <c r="AE826" s="11" t="str">
        <f t="shared" si="91"/>
        <v/>
      </c>
      <c r="AF826" s="19" t="str">
        <f>UPPER(IF($W826="","",IF(COUNTIF($AF$20:$AF825,$W826)&lt;1,$W826,"")))</f>
        <v/>
      </c>
      <c r="AG826" s="31" t="str">
        <f t="shared" si="87"/>
        <v/>
      </c>
      <c r="AH826" s="134" t="str">
        <f t="shared" si="92"/>
        <v/>
      </c>
      <c r="AI826" s="5"/>
      <c r="AJ826" s="27"/>
    </row>
    <row r="827" spans="2:36">
      <c r="B827" s="31" t="str">
        <f t="shared" si="88"/>
        <v/>
      </c>
      <c r="C827" s="130" t="str">
        <f t="shared" si="89"/>
        <v/>
      </c>
      <c r="D827" s="146"/>
      <c r="E827" s="31">
        <v>807</v>
      </c>
      <c r="F827" s="31" t="str">
        <f t="shared" si="90"/>
        <v/>
      </c>
      <c r="G827" s="5"/>
      <c r="H827" s="5"/>
      <c r="I827" s="5"/>
      <c r="J827" s="5"/>
      <c r="K827" s="4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6"/>
      <c r="Y827" s="5"/>
      <c r="Z827" s="26"/>
      <c r="AA827" s="5"/>
      <c r="AB827" s="5"/>
      <c r="AC827" s="5"/>
      <c r="AD827" s="133" t="str">
        <f t="shared" si="93"/>
        <v/>
      </c>
      <c r="AE827" s="11" t="str">
        <f t="shared" si="91"/>
        <v/>
      </c>
      <c r="AF827" s="19" t="str">
        <f>UPPER(IF($W827="","",IF(COUNTIF($AF$20:$AF826,$W827)&lt;1,$W827,"")))</f>
        <v/>
      </c>
      <c r="AG827" s="31" t="str">
        <f t="shared" si="87"/>
        <v/>
      </c>
      <c r="AH827" s="134" t="str">
        <f t="shared" si="92"/>
        <v/>
      </c>
      <c r="AI827" s="5"/>
      <c r="AJ827" s="27"/>
    </row>
    <row r="828" spans="2:36">
      <c r="B828" s="31" t="str">
        <f t="shared" si="88"/>
        <v/>
      </c>
      <c r="C828" s="130" t="str">
        <f t="shared" si="89"/>
        <v/>
      </c>
      <c r="D828" s="146"/>
      <c r="E828" s="31">
        <v>808</v>
      </c>
      <c r="F828" s="31" t="str">
        <f t="shared" si="90"/>
        <v/>
      </c>
      <c r="G828" s="5"/>
      <c r="H828" s="5"/>
      <c r="I828" s="5"/>
      <c r="J828" s="5"/>
      <c r="K828" s="4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6"/>
      <c r="Y828" s="5"/>
      <c r="Z828" s="26"/>
      <c r="AA828" s="5"/>
      <c r="AB828" s="5"/>
      <c r="AC828" s="5"/>
      <c r="AD828" s="133" t="str">
        <f t="shared" si="93"/>
        <v/>
      </c>
      <c r="AE828" s="11" t="str">
        <f t="shared" si="91"/>
        <v/>
      </c>
      <c r="AF828" s="19" t="str">
        <f>UPPER(IF($W828="","",IF(COUNTIF($AF$20:$AF827,$W828)&lt;1,$W828,"")))</f>
        <v/>
      </c>
      <c r="AG828" s="31" t="str">
        <f t="shared" si="87"/>
        <v/>
      </c>
      <c r="AH828" s="134" t="str">
        <f t="shared" si="92"/>
        <v/>
      </c>
      <c r="AI828" s="5"/>
      <c r="AJ828" s="27"/>
    </row>
    <row r="829" spans="2:36">
      <c r="B829" s="31" t="str">
        <f t="shared" si="88"/>
        <v/>
      </c>
      <c r="C829" s="130" t="str">
        <f t="shared" si="89"/>
        <v/>
      </c>
      <c r="D829" s="146"/>
      <c r="E829" s="31">
        <v>809</v>
      </c>
      <c r="F829" s="31" t="str">
        <f t="shared" si="90"/>
        <v/>
      </c>
      <c r="G829" s="5"/>
      <c r="H829" s="5"/>
      <c r="I829" s="5"/>
      <c r="J829" s="5"/>
      <c r="K829" s="4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6"/>
      <c r="Y829" s="5"/>
      <c r="Z829" s="26"/>
      <c r="AA829" s="5"/>
      <c r="AB829" s="5"/>
      <c r="AC829" s="5"/>
      <c r="AD829" s="133" t="str">
        <f t="shared" si="93"/>
        <v/>
      </c>
      <c r="AE829" s="11" t="str">
        <f t="shared" si="91"/>
        <v/>
      </c>
      <c r="AF829" s="19" t="str">
        <f>UPPER(IF($W829="","",IF(COUNTIF($AF$20:$AF828,$W829)&lt;1,$W829,"")))</f>
        <v/>
      </c>
      <c r="AG829" s="31" t="str">
        <f t="shared" si="87"/>
        <v/>
      </c>
      <c r="AH829" s="134" t="str">
        <f t="shared" si="92"/>
        <v/>
      </c>
      <c r="AI829" s="5"/>
      <c r="AJ829" s="27"/>
    </row>
    <row r="830" spans="2:36">
      <c r="B830" s="31" t="str">
        <f t="shared" si="88"/>
        <v/>
      </c>
      <c r="C830" s="130" t="str">
        <f t="shared" si="89"/>
        <v/>
      </c>
      <c r="D830" s="146"/>
      <c r="E830" s="31">
        <v>810</v>
      </c>
      <c r="F830" s="31" t="str">
        <f t="shared" si="90"/>
        <v/>
      </c>
      <c r="G830" s="5"/>
      <c r="H830" s="5"/>
      <c r="I830" s="5"/>
      <c r="J830" s="5"/>
      <c r="K830" s="4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6"/>
      <c r="Y830" s="5"/>
      <c r="Z830" s="26"/>
      <c r="AA830" s="5"/>
      <c r="AB830" s="5"/>
      <c r="AC830" s="5"/>
      <c r="AD830" s="133" t="str">
        <f t="shared" si="93"/>
        <v/>
      </c>
      <c r="AE830" s="11" t="str">
        <f t="shared" si="91"/>
        <v/>
      </c>
      <c r="AF830" s="19" t="str">
        <f>UPPER(IF($W830="","",IF(COUNTIF($AF$20:$AF829,$W830)&lt;1,$W830,"")))</f>
        <v/>
      </c>
      <c r="AG830" s="31" t="str">
        <f t="shared" si="87"/>
        <v/>
      </c>
      <c r="AH830" s="134" t="str">
        <f t="shared" si="92"/>
        <v/>
      </c>
      <c r="AI830" s="5"/>
      <c r="AJ830" s="27"/>
    </row>
    <row r="831" spans="2:36">
      <c r="B831" s="31" t="str">
        <f t="shared" si="88"/>
        <v/>
      </c>
      <c r="C831" s="130" t="str">
        <f t="shared" si="89"/>
        <v/>
      </c>
      <c r="D831" s="146"/>
      <c r="E831" s="31">
        <v>811</v>
      </c>
      <c r="F831" s="31" t="str">
        <f t="shared" si="90"/>
        <v/>
      </c>
      <c r="G831" s="5"/>
      <c r="H831" s="5"/>
      <c r="I831" s="5"/>
      <c r="J831" s="5"/>
      <c r="K831" s="4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6"/>
      <c r="Y831" s="5"/>
      <c r="Z831" s="26"/>
      <c r="AA831" s="5"/>
      <c r="AB831" s="5"/>
      <c r="AC831" s="5"/>
      <c r="AD831" s="133" t="str">
        <f t="shared" si="93"/>
        <v/>
      </c>
      <c r="AE831" s="11" t="str">
        <f t="shared" si="91"/>
        <v/>
      </c>
      <c r="AF831" s="19" t="str">
        <f>UPPER(IF($W831="","",IF(COUNTIF($AF$20:$AF830,$W831)&lt;1,$W831,"")))</f>
        <v/>
      </c>
      <c r="AG831" s="31" t="str">
        <f t="shared" si="87"/>
        <v/>
      </c>
      <c r="AH831" s="134" t="str">
        <f t="shared" si="92"/>
        <v/>
      </c>
      <c r="AI831" s="5"/>
      <c r="AJ831" s="27"/>
    </row>
    <row r="832" spans="2:36">
      <c r="B832" s="31" t="str">
        <f t="shared" si="88"/>
        <v/>
      </c>
      <c r="C832" s="130" t="str">
        <f t="shared" si="89"/>
        <v/>
      </c>
      <c r="D832" s="146"/>
      <c r="E832" s="31">
        <v>812</v>
      </c>
      <c r="F832" s="31" t="str">
        <f t="shared" si="90"/>
        <v/>
      </c>
      <c r="G832" s="5"/>
      <c r="H832" s="5"/>
      <c r="I832" s="5"/>
      <c r="J832" s="5"/>
      <c r="K832" s="4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6"/>
      <c r="Y832" s="5"/>
      <c r="Z832" s="26"/>
      <c r="AA832" s="5"/>
      <c r="AB832" s="5"/>
      <c r="AC832" s="5"/>
      <c r="AD832" s="133" t="str">
        <f t="shared" si="93"/>
        <v/>
      </c>
      <c r="AE832" s="11" t="str">
        <f t="shared" si="91"/>
        <v/>
      </c>
      <c r="AF832" s="19" t="str">
        <f>UPPER(IF($W832="","",IF(COUNTIF($AF$20:$AF831,$W832)&lt;1,$W832,"")))</f>
        <v/>
      </c>
      <c r="AG832" s="31" t="str">
        <f t="shared" si="87"/>
        <v/>
      </c>
      <c r="AH832" s="134" t="str">
        <f t="shared" si="92"/>
        <v/>
      </c>
      <c r="AI832" s="5"/>
      <c r="AJ832" s="27"/>
    </row>
    <row r="833" spans="2:36">
      <c r="B833" s="31" t="str">
        <f t="shared" si="88"/>
        <v/>
      </c>
      <c r="C833" s="130" t="str">
        <f t="shared" si="89"/>
        <v/>
      </c>
      <c r="D833" s="146"/>
      <c r="E833" s="31">
        <v>813</v>
      </c>
      <c r="F833" s="31" t="str">
        <f t="shared" si="90"/>
        <v/>
      </c>
      <c r="G833" s="5"/>
      <c r="H833" s="5"/>
      <c r="I833" s="5"/>
      <c r="J833" s="5"/>
      <c r="K833" s="4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6"/>
      <c r="Y833" s="5"/>
      <c r="Z833" s="26"/>
      <c r="AA833" s="5"/>
      <c r="AB833" s="5"/>
      <c r="AC833" s="5"/>
      <c r="AD833" s="133" t="str">
        <f t="shared" si="93"/>
        <v/>
      </c>
      <c r="AE833" s="11" t="str">
        <f t="shared" si="91"/>
        <v/>
      </c>
      <c r="AF833" s="19" t="str">
        <f>UPPER(IF($W833="","",IF(COUNTIF($AF$20:$AF832,$W833)&lt;1,$W833,"")))</f>
        <v/>
      </c>
      <c r="AG833" s="31" t="str">
        <f t="shared" si="87"/>
        <v/>
      </c>
      <c r="AH833" s="134" t="str">
        <f t="shared" si="92"/>
        <v/>
      </c>
      <c r="AI833" s="5"/>
      <c r="AJ833" s="27"/>
    </row>
    <row r="834" spans="2:36">
      <c r="B834" s="31" t="str">
        <f t="shared" si="88"/>
        <v/>
      </c>
      <c r="C834" s="130" t="str">
        <f t="shared" si="89"/>
        <v/>
      </c>
      <c r="D834" s="146"/>
      <c r="E834" s="31">
        <v>814</v>
      </c>
      <c r="F834" s="31" t="str">
        <f t="shared" si="90"/>
        <v/>
      </c>
      <c r="G834" s="5"/>
      <c r="H834" s="5"/>
      <c r="I834" s="5"/>
      <c r="J834" s="5"/>
      <c r="K834" s="4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6"/>
      <c r="Y834" s="5"/>
      <c r="Z834" s="26"/>
      <c r="AA834" s="5"/>
      <c r="AB834" s="5"/>
      <c r="AC834" s="5"/>
      <c r="AD834" s="133" t="str">
        <f t="shared" si="93"/>
        <v/>
      </c>
      <c r="AE834" s="11" t="str">
        <f t="shared" si="91"/>
        <v/>
      </c>
      <c r="AF834" s="19" t="str">
        <f>UPPER(IF($W834="","",IF(COUNTIF($AF$20:$AF833,$W834)&lt;1,$W834,"")))</f>
        <v/>
      </c>
      <c r="AG834" s="31" t="str">
        <f t="shared" si="87"/>
        <v/>
      </c>
      <c r="AH834" s="134" t="str">
        <f t="shared" si="92"/>
        <v/>
      </c>
      <c r="AI834" s="5"/>
      <c r="AJ834" s="27"/>
    </row>
    <row r="835" spans="2:36">
      <c r="B835" s="31" t="str">
        <f t="shared" si="88"/>
        <v/>
      </c>
      <c r="C835" s="130" t="str">
        <f t="shared" si="89"/>
        <v/>
      </c>
      <c r="D835" s="146"/>
      <c r="E835" s="31">
        <v>815</v>
      </c>
      <c r="F835" s="31" t="str">
        <f t="shared" si="90"/>
        <v/>
      </c>
      <c r="G835" s="5"/>
      <c r="H835" s="5"/>
      <c r="I835" s="5"/>
      <c r="J835" s="5"/>
      <c r="K835" s="4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6"/>
      <c r="Y835" s="5"/>
      <c r="Z835" s="26"/>
      <c r="AA835" s="5"/>
      <c r="AB835" s="5"/>
      <c r="AC835" s="5"/>
      <c r="AD835" s="133" t="str">
        <f t="shared" si="93"/>
        <v/>
      </c>
      <c r="AE835" s="11" t="str">
        <f t="shared" si="91"/>
        <v/>
      </c>
      <c r="AF835" s="19" t="str">
        <f>UPPER(IF($W835="","",IF(COUNTIF($AF$20:$AF834,$W835)&lt;1,$W835,"")))</f>
        <v/>
      </c>
      <c r="AG835" s="31" t="str">
        <f t="shared" si="87"/>
        <v/>
      </c>
      <c r="AH835" s="134" t="str">
        <f t="shared" si="92"/>
        <v/>
      </c>
      <c r="AI835" s="5"/>
      <c r="AJ835" s="27"/>
    </row>
    <row r="836" spans="2:36">
      <c r="B836" s="31" t="str">
        <f t="shared" si="88"/>
        <v/>
      </c>
      <c r="C836" s="130" t="str">
        <f t="shared" si="89"/>
        <v/>
      </c>
      <c r="D836" s="146"/>
      <c r="E836" s="31">
        <v>816</v>
      </c>
      <c r="F836" s="31" t="str">
        <f t="shared" si="90"/>
        <v/>
      </c>
      <c r="G836" s="5"/>
      <c r="H836" s="5"/>
      <c r="I836" s="5"/>
      <c r="J836" s="5"/>
      <c r="K836" s="4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6"/>
      <c r="Y836" s="5"/>
      <c r="Z836" s="26"/>
      <c r="AA836" s="5"/>
      <c r="AB836" s="5"/>
      <c r="AC836" s="5"/>
      <c r="AD836" s="133" t="str">
        <f t="shared" si="93"/>
        <v/>
      </c>
      <c r="AE836" s="11" t="str">
        <f t="shared" si="91"/>
        <v/>
      </c>
      <c r="AF836" s="19" t="str">
        <f>UPPER(IF($W836="","",IF(COUNTIF($AF$20:$AF835,$W836)&lt;1,$W836,"")))</f>
        <v/>
      </c>
      <c r="AG836" s="31" t="str">
        <f t="shared" si="87"/>
        <v/>
      </c>
      <c r="AH836" s="134" t="str">
        <f t="shared" si="92"/>
        <v/>
      </c>
      <c r="AI836" s="5"/>
      <c r="AJ836" s="27"/>
    </row>
    <row r="837" spans="2:36">
      <c r="B837" s="31" t="str">
        <f t="shared" si="88"/>
        <v/>
      </c>
      <c r="C837" s="130" t="str">
        <f t="shared" si="89"/>
        <v/>
      </c>
      <c r="D837" s="146"/>
      <c r="E837" s="31">
        <v>817</v>
      </c>
      <c r="F837" s="31" t="str">
        <f t="shared" si="90"/>
        <v/>
      </c>
      <c r="G837" s="5"/>
      <c r="H837" s="5"/>
      <c r="I837" s="5"/>
      <c r="J837" s="5"/>
      <c r="K837" s="4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6"/>
      <c r="Y837" s="5"/>
      <c r="Z837" s="26"/>
      <c r="AA837" s="5"/>
      <c r="AB837" s="5"/>
      <c r="AC837" s="5"/>
      <c r="AD837" s="133" t="str">
        <f t="shared" si="93"/>
        <v/>
      </c>
      <c r="AE837" s="11" t="str">
        <f t="shared" si="91"/>
        <v/>
      </c>
      <c r="AF837" s="19" t="str">
        <f>UPPER(IF($W837="","",IF(COUNTIF($AF$20:$AF836,$W837)&lt;1,$W837,"")))</f>
        <v/>
      </c>
      <c r="AG837" s="31" t="str">
        <f t="shared" ref="AG837:AG900" si="94">IF(W837="","",IF(COUNTIF(W$21:W$1021,$W837)&lt;4,"每隊最少4人",IF(COUNTIF(W$21:W$1021,W837)&gt;6,"每隊最多6人",COUNTIF(W$21:W$1021,W837))))</f>
        <v/>
      </c>
      <c r="AH837" s="134" t="str">
        <f t="shared" si="92"/>
        <v/>
      </c>
      <c r="AI837" s="5"/>
      <c r="AJ837" s="27"/>
    </row>
    <row r="838" spans="2:36">
      <c r="B838" s="31" t="str">
        <f t="shared" si="88"/>
        <v/>
      </c>
      <c r="C838" s="130" t="str">
        <f t="shared" si="89"/>
        <v/>
      </c>
      <c r="D838" s="146"/>
      <c r="E838" s="31">
        <v>818</v>
      </c>
      <c r="F838" s="31" t="str">
        <f t="shared" si="90"/>
        <v/>
      </c>
      <c r="G838" s="5"/>
      <c r="H838" s="5"/>
      <c r="I838" s="5"/>
      <c r="J838" s="5"/>
      <c r="K838" s="4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6"/>
      <c r="Y838" s="5"/>
      <c r="Z838" s="26"/>
      <c r="AA838" s="5"/>
      <c r="AB838" s="5"/>
      <c r="AC838" s="5"/>
      <c r="AD838" s="133" t="str">
        <f t="shared" si="93"/>
        <v/>
      </c>
      <c r="AE838" s="11" t="str">
        <f t="shared" si="91"/>
        <v/>
      </c>
      <c r="AF838" s="19" t="str">
        <f>UPPER(IF($W838="","",IF(COUNTIF($AF$20:$AF837,$W838)&lt;1,$W838,"")))</f>
        <v/>
      </c>
      <c r="AG838" s="31" t="str">
        <f t="shared" si="94"/>
        <v/>
      </c>
      <c r="AH838" s="134" t="str">
        <f t="shared" si="92"/>
        <v/>
      </c>
      <c r="AI838" s="5"/>
      <c r="AJ838" s="27"/>
    </row>
    <row r="839" spans="2:36">
      <c r="B839" s="31" t="str">
        <f t="shared" si="88"/>
        <v/>
      </c>
      <c r="C839" s="130" t="str">
        <f t="shared" si="89"/>
        <v/>
      </c>
      <c r="D839" s="146"/>
      <c r="E839" s="31">
        <v>819</v>
      </c>
      <c r="F839" s="31" t="str">
        <f t="shared" si="90"/>
        <v/>
      </c>
      <c r="G839" s="5"/>
      <c r="H839" s="5"/>
      <c r="I839" s="5"/>
      <c r="J839" s="5"/>
      <c r="K839" s="4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6"/>
      <c r="Y839" s="5"/>
      <c r="Z839" s="26"/>
      <c r="AA839" s="5"/>
      <c r="AB839" s="5"/>
      <c r="AC839" s="5"/>
      <c r="AD839" s="133" t="str">
        <f t="shared" si="93"/>
        <v/>
      </c>
      <c r="AE839" s="11" t="str">
        <f t="shared" si="91"/>
        <v/>
      </c>
      <c r="AF839" s="19" t="str">
        <f>UPPER(IF($W839="","",IF(COUNTIF($AF$20:$AF838,$W839)&lt;1,$W839,"")))</f>
        <v/>
      </c>
      <c r="AG839" s="31" t="str">
        <f t="shared" si="94"/>
        <v/>
      </c>
      <c r="AH839" s="134" t="str">
        <f t="shared" si="92"/>
        <v/>
      </c>
      <c r="AI839" s="5"/>
      <c r="AJ839" s="27"/>
    </row>
    <row r="840" spans="2:36">
      <c r="B840" s="31" t="str">
        <f t="shared" si="88"/>
        <v/>
      </c>
      <c r="C840" s="130" t="str">
        <f t="shared" si="89"/>
        <v/>
      </c>
      <c r="D840" s="146"/>
      <c r="E840" s="31">
        <v>820</v>
      </c>
      <c r="F840" s="31" t="str">
        <f t="shared" si="90"/>
        <v/>
      </c>
      <c r="G840" s="5"/>
      <c r="H840" s="5"/>
      <c r="I840" s="5"/>
      <c r="J840" s="5"/>
      <c r="K840" s="4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6"/>
      <c r="Y840" s="5"/>
      <c r="Z840" s="26"/>
      <c r="AA840" s="5"/>
      <c r="AB840" s="5"/>
      <c r="AC840" s="5"/>
      <c r="AD840" s="133" t="str">
        <f t="shared" si="93"/>
        <v/>
      </c>
      <c r="AE840" s="11" t="str">
        <f t="shared" si="91"/>
        <v/>
      </c>
      <c r="AF840" s="19" t="str">
        <f>UPPER(IF($W840="","",IF(COUNTIF($AF$20:$AF839,$W840)&lt;1,$W840,"")))</f>
        <v/>
      </c>
      <c r="AG840" s="31" t="str">
        <f t="shared" si="94"/>
        <v/>
      </c>
      <c r="AH840" s="134" t="str">
        <f t="shared" si="92"/>
        <v/>
      </c>
      <c r="AI840" s="5"/>
      <c r="AJ840" s="27"/>
    </row>
    <row r="841" spans="2:36">
      <c r="B841" s="31" t="str">
        <f t="shared" si="88"/>
        <v/>
      </c>
      <c r="C841" s="130" t="str">
        <f t="shared" si="89"/>
        <v/>
      </c>
      <c r="D841" s="146"/>
      <c r="E841" s="31">
        <v>821</v>
      </c>
      <c r="F841" s="31" t="str">
        <f t="shared" si="90"/>
        <v/>
      </c>
      <c r="G841" s="5"/>
      <c r="H841" s="5"/>
      <c r="I841" s="5"/>
      <c r="J841" s="5"/>
      <c r="K841" s="4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6"/>
      <c r="Y841" s="5"/>
      <c r="Z841" s="26"/>
      <c r="AA841" s="5"/>
      <c r="AB841" s="5"/>
      <c r="AC841" s="5"/>
      <c r="AD841" s="133" t="str">
        <f t="shared" si="93"/>
        <v/>
      </c>
      <c r="AE841" s="11" t="str">
        <f t="shared" si="91"/>
        <v/>
      </c>
      <c r="AF841" s="19" t="str">
        <f>UPPER(IF($W841="","",IF(COUNTIF($AF$20:$AF840,$W841)&lt;1,$W841,"")))</f>
        <v/>
      </c>
      <c r="AG841" s="31" t="str">
        <f t="shared" si="94"/>
        <v/>
      </c>
      <c r="AH841" s="134" t="str">
        <f t="shared" si="92"/>
        <v/>
      </c>
      <c r="AI841" s="5"/>
      <c r="AJ841" s="27"/>
    </row>
    <row r="842" spans="2:36">
      <c r="B842" s="31" t="str">
        <f t="shared" si="88"/>
        <v/>
      </c>
      <c r="C842" s="130" t="str">
        <f t="shared" si="89"/>
        <v/>
      </c>
      <c r="D842" s="146"/>
      <c r="E842" s="31">
        <v>822</v>
      </c>
      <c r="F842" s="31" t="str">
        <f t="shared" si="90"/>
        <v/>
      </c>
      <c r="G842" s="5"/>
      <c r="H842" s="5"/>
      <c r="I842" s="5"/>
      <c r="J842" s="5"/>
      <c r="K842" s="4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6"/>
      <c r="Y842" s="5"/>
      <c r="Z842" s="26"/>
      <c r="AA842" s="5"/>
      <c r="AB842" s="5"/>
      <c r="AC842" s="5"/>
      <c r="AD842" s="133" t="str">
        <f t="shared" si="93"/>
        <v/>
      </c>
      <c r="AE842" s="11" t="str">
        <f t="shared" si="91"/>
        <v/>
      </c>
      <c r="AF842" s="19" t="str">
        <f>UPPER(IF($W842="","",IF(COUNTIF($AF$20:$AF841,$W842)&lt;1,$W842,"")))</f>
        <v/>
      </c>
      <c r="AG842" s="31" t="str">
        <f t="shared" si="94"/>
        <v/>
      </c>
      <c r="AH842" s="134" t="str">
        <f t="shared" si="92"/>
        <v/>
      </c>
      <c r="AI842" s="5"/>
      <c r="AJ842" s="27"/>
    </row>
    <row r="843" spans="2:36">
      <c r="B843" s="31" t="str">
        <f t="shared" si="88"/>
        <v/>
      </c>
      <c r="C843" s="130" t="str">
        <f t="shared" si="89"/>
        <v/>
      </c>
      <c r="D843" s="146"/>
      <c r="E843" s="31">
        <v>823</v>
      </c>
      <c r="F843" s="31" t="str">
        <f t="shared" si="90"/>
        <v/>
      </c>
      <c r="G843" s="5"/>
      <c r="H843" s="5"/>
      <c r="I843" s="5"/>
      <c r="J843" s="5"/>
      <c r="K843" s="4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6"/>
      <c r="Y843" s="5"/>
      <c r="Z843" s="26"/>
      <c r="AA843" s="5"/>
      <c r="AB843" s="5"/>
      <c r="AC843" s="5"/>
      <c r="AD843" s="133" t="str">
        <f t="shared" si="93"/>
        <v/>
      </c>
      <c r="AE843" s="11" t="str">
        <f t="shared" si="91"/>
        <v/>
      </c>
      <c r="AF843" s="19" t="str">
        <f>UPPER(IF($W843="","",IF(COUNTIF($AF$20:$AF842,$W843)&lt;1,$W843,"")))</f>
        <v/>
      </c>
      <c r="AG843" s="31" t="str">
        <f t="shared" si="94"/>
        <v/>
      </c>
      <c r="AH843" s="134" t="str">
        <f t="shared" si="92"/>
        <v/>
      </c>
      <c r="AI843" s="5"/>
      <c r="AJ843" s="27"/>
    </row>
    <row r="844" spans="2:36">
      <c r="B844" s="31" t="str">
        <f t="shared" si="88"/>
        <v/>
      </c>
      <c r="C844" s="130" t="str">
        <f t="shared" si="89"/>
        <v/>
      </c>
      <c r="D844" s="146"/>
      <c r="E844" s="31">
        <v>824</v>
      </c>
      <c r="F844" s="31" t="str">
        <f t="shared" si="90"/>
        <v/>
      </c>
      <c r="G844" s="5"/>
      <c r="H844" s="5"/>
      <c r="I844" s="5"/>
      <c r="J844" s="5"/>
      <c r="K844" s="4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6"/>
      <c r="Y844" s="5"/>
      <c r="Z844" s="26"/>
      <c r="AA844" s="5"/>
      <c r="AB844" s="5"/>
      <c r="AC844" s="5"/>
      <c r="AD844" s="133" t="str">
        <f t="shared" si="93"/>
        <v/>
      </c>
      <c r="AE844" s="11" t="str">
        <f t="shared" si="91"/>
        <v/>
      </c>
      <c r="AF844" s="19" t="str">
        <f>UPPER(IF($W844="","",IF(COUNTIF($AF$20:$AF843,$W844)&lt;1,$W844,"")))</f>
        <v/>
      </c>
      <c r="AG844" s="31" t="str">
        <f t="shared" si="94"/>
        <v/>
      </c>
      <c r="AH844" s="134" t="str">
        <f t="shared" si="92"/>
        <v/>
      </c>
      <c r="AI844" s="5"/>
      <c r="AJ844" s="27"/>
    </row>
    <row r="845" spans="2:36">
      <c r="B845" s="31" t="str">
        <f t="shared" si="88"/>
        <v/>
      </c>
      <c r="C845" s="130" t="str">
        <f t="shared" si="89"/>
        <v/>
      </c>
      <c r="D845" s="146"/>
      <c r="E845" s="31">
        <v>825</v>
      </c>
      <c r="F845" s="31" t="str">
        <f t="shared" si="90"/>
        <v/>
      </c>
      <c r="G845" s="5"/>
      <c r="H845" s="5"/>
      <c r="I845" s="5"/>
      <c r="J845" s="5"/>
      <c r="K845" s="4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6"/>
      <c r="Y845" s="5"/>
      <c r="Z845" s="26"/>
      <c r="AA845" s="5"/>
      <c r="AB845" s="5"/>
      <c r="AC845" s="5"/>
      <c r="AD845" s="133" t="str">
        <f t="shared" si="93"/>
        <v/>
      </c>
      <c r="AE845" s="11" t="str">
        <f t="shared" si="91"/>
        <v/>
      </c>
      <c r="AF845" s="19" t="str">
        <f>UPPER(IF($W845="","",IF(COUNTIF($AF$20:$AF844,$W845)&lt;1,$W845,"")))</f>
        <v/>
      </c>
      <c r="AG845" s="31" t="str">
        <f t="shared" si="94"/>
        <v/>
      </c>
      <c r="AH845" s="134" t="str">
        <f t="shared" si="92"/>
        <v/>
      </c>
      <c r="AI845" s="5"/>
      <c r="AJ845" s="27"/>
    </row>
    <row r="846" spans="2:36">
      <c r="B846" s="31" t="str">
        <f t="shared" si="88"/>
        <v/>
      </c>
      <c r="C846" s="130" t="str">
        <f t="shared" si="89"/>
        <v/>
      </c>
      <c r="D846" s="146"/>
      <c r="E846" s="31">
        <v>826</v>
      </c>
      <c r="F846" s="31" t="str">
        <f t="shared" si="90"/>
        <v/>
      </c>
      <c r="G846" s="5"/>
      <c r="H846" s="5"/>
      <c r="I846" s="5"/>
      <c r="J846" s="5"/>
      <c r="K846" s="4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6"/>
      <c r="Y846" s="5"/>
      <c r="Z846" s="26"/>
      <c r="AA846" s="5"/>
      <c r="AB846" s="5"/>
      <c r="AC846" s="5"/>
      <c r="AD846" s="133" t="str">
        <f t="shared" si="93"/>
        <v/>
      </c>
      <c r="AE846" s="11" t="str">
        <f t="shared" si="91"/>
        <v/>
      </c>
      <c r="AF846" s="19" t="str">
        <f>UPPER(IF($W846="","",IF(COUNTIF($AF$20:$AF845,$W846)&lt;1,$W846,"")))</f>
        <v/>
      </c>
      <c r="AG846" s="31" t="str">
        <f t="shared" si="94"/>
        <v/>
      </c>
      <c r="AH846" s="134" t="str">
        <f t="shared" si="92"/>
        <v/>
      </c>
      <c r="AI846" s="5"/>
      <c r="AJ846" s="27"/>
    </row>
    <row r="847" spans="2:36">
      <c r="B847" s="31" t="str">
        <f t="shared" si="88"/>
        <v/>
      </c>
      <c r="C847" s="130" t="str">
        <f t="shared" si="89"/>
        <v/>
      </c>
      <c r="D847" s="146"/>
      <c r="E847" s="31">
        <v>827</v>
      </c>
      <c r="F847" s="31" t="str">
        <f t="shared" si="90"/>
        <v/>
      </c>
      <c r="G847" s="5"/>
      <c r="H847" s="5"/>
      <c r="I847" s="5"/>
      <c r="J847" s="5"/>
      <c r="K847" s="4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6"/>
      <c r="Y847" s="5"/>
      <c r="Z847" s="26"/>
      <c r="AA847" s="5"/>
      <c r="AB847" s="5"/>
      <c r="AC847" s="5"/>
      <c r="AD847" s="133" t="str">
        <f t="shared" si="93"/>
        <v/>
      </c>
      <c r="AE847" s="11" t="str">
        <f t="shared" si="91"/>
        <v/>
      </c>
      <c r="AF847" s="19" t="str">
        <f>UPPER(IF($W847="","",IF(COUNTIF($AF$20:$AF846,$W847)&lt;1,$W847,"")))</f>
        <v/>
      </c>
      <c r="AG847" s="31" t="str">
        <f t="shared" si="94"/>
        <v/>
      </c>
      <c r="AH847" s="134" t="str">
        <f t="shared" si="92"/>
        <v/>
      </c>
      <c r="AI847" s="5"/>
      <c r="AJ847" s="27"/>
    </row>
    <row r="848" spans="2:36">
      <c r="B848" s="31" t="str">
        <f t="shared" si="88"/>
        <v/>
      </c>
      <c r="C848" s="130" t="str">
        <f t="shared" si="89"/>
        <v/>
      </c>
      <c r="D848" s="146"/>
      <c r="E848" s="31">
        <v>828</v>
      </c>
      <c r="F848" s="31" t="str">
        <f t="shared" si="90"/>
        <v/>
      </c>
      <c r="G848" s="5"/>
      <c r="H848" s="5"/>
      <c r="I848" s="5"/>
      <c r="J848" s="5"/>
      <c r="K848" s="4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6"/>
      <c r="Y848" s="5"/>
      <c r="Z848" s="26"/>
      <c r="AA848" s="5"/>
      <c r="AB848" s="5"/>
      <c r="AC848" s="5"/>
      <c r="AD848" s="133" t="str">
        <f t="shared" si="93"/>
        <v/>
      </c>
      <c r="AE848" s="11" t="str">
        <f t="shared" si="91"/>
        <v/>
      </c>
      <c r="AF848" s="19" t="str">
        <f>UPPER(IF($W848="","",IF(COUNTIF($AF$20:$AF847,$W848)&lt;1,$W848,"")))</f>
        <v/>
      </c>
      <c r="AG848" s="31" t="str">
        <f t="shared" si="94"/>
        <v/>
      </c>
      <c r="AH848" s="134" t="str">
        <f t="shared" si="92"/>
        <v/>
      </c>
      <c r="AI848" s="5"/>
      <c r="AJ848" s="27"/>
    </row>
    <row r="849" spans="2:36">
      <c r="B849" s="31" t="str">
        <f t="shared" si="88"/>
        <v/>
      </c>
      <c r="C849" s="130" t="str">
        <f t="shared" si="89"/>
        <v/>
      </c>
      <c r="D849" s="146"/>
      <c r="E849" s="31">
        <v>829</v>
      </c>
      <c r="F849" s="31" t="str">
        <f t="shared" si="90"/>
        <v/>
      </c>
      <c r="G849" s="5"/>
      <c r="H849" s="5"/>
      <c r="I849" s="5"/>
      <c r="J849" s="5"/>
      <c r="K849" s="4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6"/>
      <c r="Y849" s="5"/>
      <c r="Z849" s="26"/>
      <c r="AA849" s="5"/>
      <c r="AB849" s="5"/>
      <c r="AC849" s="5"/>
      <c r="AD849" s="133" t="str">
        <f t="shared" si="93"/>
        <v/>
      </c>
      <c r="AE849" s="11" t="str">
        <f t="shared" si="91"/>
        <v/>
      </c>
      <c r="AF849" s="19" t="str">
        <f>UPPER(IF($W849="","",IF(COUNTIF($AF$20:$AF848,$W849)&lt;1,$W849,"")))</f>
        <v/>
      </c>
      <c r="AG849" s="31" t="str">
        <f t="shared" si="94"/>
        <v/>
      </c>
      <c r="AH849" s="134" t="str">
        <f t="shared" si="92"/>
        <v/>
      </c>
      <c r="AI849" s="5"/>
      <c r="AJ849" s="27"/>
    </row>
    <row r="850" spans="2:36">
      <c r="B850" s="31" t="str">
        <f t="shared" si="88"/>
        <v/>
      </c>
      <c r="C850" s="130" t="str">
        <f t="shared" si="89"/>
        <v/>
      </c>
      <c r="D850" s="146"/>
      <c r="E850" s="31">
        <v>830</v>
      </c>
      <c r="F850" s="31" t="str">
        <f t="shared" si="90"/>
        <v/>
      </c>
      <c r="G850" s="5"/>
      <c r="H850" s="5"/>
      <c r="I850" s="5"/>
      <c r="J850" s="5"/>
      <c r="K850" s="4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6"/>
      <c r="Y850" s="5"/>
      <c r="Z850" s="26"/>
      <c r="AA850" s="5"/>
      <c r="AB850" s="5"/>
      <c r="AC850" s="5"/>
      <c r="AD850" s="133" t="str">
        <f t="shared" si="93"/>
        <v/>
      </c>
      <c r="AE850" s="11" t="str">
        <f t="shared" si="91"/>
        <v/>
      </c>
      <c r="AF850" s="19" t="str">
        <f>UPPER(IF($W850="","",IF(COUNTIF($AF$20:$AF849,$W850)&lt;1,$W850,"")))</f>
        <v/>
      </c>
      <c r="AG850" s="31" t="str">
        <f t="shared" si="94"/>
        <v/>
      </c>
      <c r="AH850" s="134" t="str">
        <f t="shared" si="92"/>
        <v/>
      </c>
      <c r="AI850" s="5"/>
      <c r="AJ850" s="27"/>
    </row>
    <row r="851" spans="2:36">
      <c r="B851" s="31" t="str">
        <f t="shared" si="88"/>
        <v/>
      </c>
      <c r="C851" s="130" t="str">
        <f t="shared" si="89"/>
        <v/>
      </c>
      <c r="D851" s="146"/>
      <c r="E851" s="31">
        <v>831</v>
      </c>
      <c r="F851" s="31" t="str">
        <f t="shared" si="90"/>
        <v/>
      </c>
      <c r="G851" s="5"/>
      <c r="H851" s="5"/>
      <c r="I851" s="5"/>
      <c r="J851" s="5"/>
      <c r="K851" s="4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6"/>
      <c r="Y851" s="5"/>
      <c r="Z851" s="26"/>
      <c r="AA851" s="5"/>
      <c r="AB851" s="5"/>
      <c r="AC851" s="5"/>
      <c r="AD851" s="133" t="str">
        <f t="shared" si="93"/>
        <v/>
      </c>
      <c r="AE851" s="11" t="str">
        <f t="shared" si="91"/>
        <v/>
      </c>
      <c r="AF851" s="19" t="str">
        <f>UPPER(IF($W851="","",IF(COUNTIF($AF$20:$AF850,$W851)&lt;1,$W851,"")))</f>
        <v/>
      </c>
      <c r="AG851" s="31" t="str">
        <f t="shared" si="94"/>
        <v/>
      </c>
      <c r="AH851" s="134" t="str">
        <f t="shared" si="92"/>
        <v/>
      </c>
      <c r="AI851" s="5"/>
      <c r="AJ851" s="27"/>
    </row>
    <row r="852" spans="2:36">
      <c r="B852" s="31" t="str">
        <f t="shared" si="88"/>
        <v/>
      </c>
      <c r="C852" s="130" t="str">
        <f t="shared" si="89"/>
        <v/>
      </c>
      <c r="D852" s="146"/>
      <c r="E852" s="31">
        <v>832</v>
      </c>
      <c r="F852" s="31" t="str">
        <f t="shared" si="90"/>
        <v/>
      </c>
      <c r="G852" s="5"/>
      <c r="H852" s="5"/>
      <c r="I852" s="5"/>
      <c r="J852" s="5"/>
      <c r="K852" s="4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6"/>
      <c r="Y852" s="5"/>
      <c r="Z852" s="26"/>
      <c r="AA852" s="5"/>
      <c r="AB852" s="5"/>
      <c r="AC852" s="5"/>
      <c r="AD852" s="133" t="str">
        <f t="shared" si="93"/>
        <v/>
      </c>
      <c r="AE852" s="11" t="str">
        <f t="shared" si="91"/>
        <v/>
      </c>
      <c r="AF852" s="19" t="str">
        <f>UPPER(IF($W852="","",IF(COUNTIF($AF$20:$AF851,$W852)&lt;1,$W852,"")))</f>
        <v/>
      </c>
      <c r="AG852" s="31" t="str">
        <f t="shared" si="94"/>
        <v/>
      </c>
      <c r="AH852" s="134" t="str">
        <f t="shared" si="92"/>
        <v/>
      </c>
      <c r="AI852" s="5"/>
      <c r="AJ852" s="27"/>
    </row>
    <row r="853" spans="2:36">
      <c r="B853" s="31" t="str">
        <f t="shared" ref="B853:B916" si="95">F853</f>
        <v/>
      </c>
      <c r="C853" s="130" t="str">
        <f t="shared" ref="C853:C916" si="96">IF(H853="","",IF(D853="","X",B853&amp;TEXT(D853,"000")))</f>
        <v/>
      </c>
      <c r="D853" s="146"/>
      <c r="E853" s="31">
        <v>833</v>
      </c>
      <c r="F853" s="31" t="str">
        <f t="shared" ref="F853:F916" si="97">IF($I853="M",VLOOKUP($J853,$E$4:$G$9,2,0),IF(I853="F",VLOOKUP($J853,$E$4:$G$9,3,0),IF($I853="","")))</f>
        <v/>
      </c>
      <c r="G853" s="5"/>
      <c r="H853" s="5"/>
      <c r="I853" s="5"/>
      <c r="J853" s="5"/>
      <c r="K853" s="4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6"/>
      <c r="Y853" s="5"/>
      <c r="Z853" s="26"/>
      <c r="AA853" s="5"/>
      <c r="AB853" s="5"/>
      <c r="AC853" s="5"/>
      <c r="AD853" s="133" t="str">
        <f t="shared" si="93"/>
        <v/>
      </c>
      <c r="AE853" s="11" t="str">
        <f t="shared" ref="AE853:AE916" si="98">IF(AF853="","",$AE$17)</f>
        <v/>
      </c>
      <c r="AF853" s="19" t="str">
        <f>UPPER(IF($W853="","",IF(COUNTIF($AF$20:$AF852,$W853)&lt;1,$W853,"")))</f>
        <v/>
      </c>
      <c r="AG853" s="31" t="str">
        <f t="shared" si="94"/>
        <v/>
      </c>
      <c r="AH853" s="134" t="str">
        <f t="shared" si="92"/>
        <v/>
      </c>
      <c r="AI853" s="5"/>
      <c r="AJ853" s="27"/>
    </row>
    <row r="854" spans="2:36">
      <c r="B854" s="31" t="str">
        <f t="shared" si="95"/>
        <v/>
      </c>
      <c r="C854" s="130" t="str">
        <f t="shared" si="96"/>
        <v/>
      </c>
      <c r="D854" s="146"/>
      <c r="E854" s="31">
        <v>834</v>
      </c>
      <c r="F854" s="31" t="str">
        <f t="shared" si="97"/>
        <v/>
      </c>
      <c r="G854" s="5"/>
      <c r="H854" s="5"/>
      <c r="I854" s="5"/>
      <c r="J854" s="5"/>
      <c r="K854" s="4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6"/>
      <c r="Y854" s="5"/>
      <c r="Z854" s="26"/>
      <c r="AA854" s="5"/>
      <c r="AB854" s="5"/>
      <c r="AC854" s="5"/>
      <c r="AD854" s="133" t="str">
        <f t="shared" si="93"/>
        <v/>
      </c>
      <c r="AE854" s="11" t="str">
        <f t="shared" si="98"/>
        <v/>
      </c>
      <c r="AF854" s="19" t="str">
        <f>UPPER(IF($W854="","",IF(COUNTIF($AF$20:$AF853,$W854)&lt;1,$W854,"")))</f>
        <v/>
      </c>
      <c r="AG854" s="31" t="str">
        <f t="shared" si="94"/>
        <v/>
      </c>
      <c r="AH854" s="134" t="str">
        <f t="shared" ref="AH854:AH917" si="99">IF(F854="","",IF(X854="",SUM(AD854:AE854)+AJ868,SUM(AD854:AE854)+AJ868+$X$20))</f>
        <v/>
      </c>
      <c r="AI854" s="5"/>
      <c r="AJ854" s="27"/>
    </row>
    <row r="855" spans="2:36">
      <c r="B855" s="31" t="str">
        <f t="shared" si="95"/>
        <v/>
      </c>
      <c r="C855" s="130" t="str">
        <f t="shared" si="96"/>
        <v/>
      </c>
      <c r="D855" s="146"/>
      <c r="E855" s="31">
        <v>835</v>
      </c>
      <c r="F855" s="31" t="str">
        <f t="shared" si="97"/>
        <v/>
      </c>
      <c r="G855" s="5"/>
      <c r="H855" s="5"/>
      <c r="I855" s="5"/>
      <c r="J855" s="5"/>
      <c r="K855" s="4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6"/>
      <c r="Y855" s="5"/>
      <c r="Z855" s="26"/>
      <c r="AA855" s="5"/>
      <c r="AB855" s="5"/>
      <c r="AC855" s="5"/>
      <c r="AD855" s="133" t="str">
        <f t="shared" si="93"/>
        <v/>
      </c>
      <c r="AE855" s="11" t="str">
        <f t="shared" si="98"/>
        <v/>
      </c>
      <c r="AF855" s="19" t="str">
        <f>UPPER(IF($W855="","",IF(COUNTIF($AF$20:$AF854,$W855)&lt;1,$W855,"")))</f>
        <v/>
      </c>
      <c r="AG855" s="31" t="str">
        <f t="shared" si="94"/>
        <v/>
      </c>
      <c r="AH855" s="134" t="str">
        <f t="shared" si="99"/>
        <v/>
      </c>
      <c r="AI855" s="5"/>
      <c r="AJ855" s="27"/>
    </row>
    <row r="856" spans="2:36">
      <c r="B856" s="31" t="str">
        <f t="shared" si="95"/>
        <v/>
      </c>
      <c r="C856" s="130" t="str">
        <f t="shared" si="96"/>
        <v/>
      </c>
      <c r="D856" s="146"/>
      <c r="E856" s="31">
        <v>836</v>
      </c>
      <c r="F856" s="31" t="str">
        <f t="shared" si="97"/>
        <v/>
      </c>
      <c r="G856" s="5"/>
      <c r="H856" s="5"/>
      <c r="I856" s="5"/>
      <c r="J856" s="5"/>
      <c r="K856" s="4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6"/>
      <c r="Y856" s="5"/>
      <c r="Z856" s="26"/>
      <c r="AA856" s="5"/>
      <c r="AB856" s="5"/>
      <c r="AC856" s="5"/>
      <c r="AD856" s="133" t="str">
        <f t="shared" si="93"/>
        <v/>
      </c>
      <c r="AE856" s="11" t="str">
        <f t="shared" si="98"/>
        <v/>
      </c>
      <c r="AF856" s="19" t="str">
        <f>UPPER(IF($W856="","",IF(COUNTIF($AF$20:$AF855,$W856)&lt;1,$W856,"")))</f>
        <v/>
      </c>
      <c r="AG856" s="31" t="str">
        <f t="shared" si="94"/>
        <v/>
      </c>
      <c r="AH856" s="134" t="str">
        <f t="shared" si="99"/>
        <v/>
      </c>
      <c r="AI856" s="5"/>
      <c r="AJ856" s="27"/>
    </row>
    <row r="857" spans="2:36">
      <c r="B857" s="31" t="str">
        <f t="shared" si="95"/>
        <v/>
      </c>
      <c r="C857" s="130" t="str">
        <f t="shared" si="96"/>
        <v/>
      </c>
      <c r="D857" s="146"/>
      <c r="E857" s="31">
        <v>837</v>
      </c>
      <c r="F857" s="31" t="str">
        <f t="shared" si="97"/>
        <v/>
      </c>
      <c r="G857" s="5"/>
      <c r="H857" s="5"/>
      <c r="I857" s="5"/>
      <c r="J857" s="5"/>
      <c r="K857" s="4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6"/>
      <c r="Y857" s="5"/>
      <c r="Z857" s="26"/>
      <c r="AA857" s="5"/>
      <c r="AB857" s="5"/>
      <c r="AC857" s="5"/>
      <c r="AD857" s="133" t="str">
        <f t="shared" si="93"/>
        <v/>
      </c>
      <c r="AE857" s="11" t="str">
        <f t="shared" si="98"/>
        <v/>
      </c>
      <c r="AF857" s="19" t="str">
        <f>UPPER(IF($W857="","",IF(COUNTIF($AF$20:$AF856,$W857)&lt;1,$W857,"")))</f>
        <v/>
      </c>
      <c r="AG857" s="31" t="str">
        <f t="shared" si="94"/>
        <v/>
      </c>
      <c r="AH857" s="134" t="str">
        <f t="shared" si="99"/>
        <v/>
      </c>
      <c r="AI857" s="5"/>
      <c r="AJ857" s="27"/>
    </row>
    <row r="858" spans="2:36">
      <c r="B858" s="31" t="str">
        <f t="shared" si="95"/>
        <v/>
      </c>
      <c r="C858" s="130" t="str">
        <f t="shared" si="96"/>
        <v/>
      </c>
      <c r="D858" s="146"/>
      <c r="E858" s="31">
        <v>838</v>
      </c>
      <c r="F858" s="31" t="str">
        <f t="shared" si="97"/>
        <v/>
      </c>
      <c r="G858" s="5"/>
      <c r="H858" s="5"/>
      <c r="I858" s="5"/>
      <c r="J858" s="5"/>
      <c r="K858" s="4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6"/>
      <c r="Y858" s="5"/>
      <c r="Z858" s="26"/>
      <c r="AA858" s="5"/>
      <c r="AB858" s="5"/>
      <c r="AC858" s="5"/>
      <c r="AD858" s="133" t="str">
        <f t="shared" si="93"/>
        <v/>
      </c>
      <c r="AE858" s="11" t="str">
        <f t="shared" si="98"/>
        <v/>
      </c>
      <c r="AF858" s="19" t="str">
        <f>UPPER(IF($W858="","",IF(COUNTIF($AF$20:$AF857,$W858)&lt;1,$W858,"")))</f>
        <v/>
      </c>
      <c r="AG858" s="31" t="str">
        <f t="shared" si="94"/>
        <v/>
      </c>
      <c r="AH858" s="134" t="str">
        <f t="shared" si="99"/>
        <v/>
      </c>
      <c r="AI858" s="5"/>
      <c r="AJ858" s="27"/>
    </row>
    <row r="859" spans="2:36">
      <c r="B859" s="31" t="str">
        <f t="shared" si="95"/>
        <v/>
      </c>
      <c r="C859" s="130" t="str">
        <f t="shared" si="96"/>
        <v/>
      </c>
      <c r="D859" s="146"/>
      <c r="E859" s="31">
        <v>839</v>
      </c>
      <c r="F859" s="31" t="str">
        <f t="shared" si="97"/>
        <v/>
      </c>
      <c r="G859" s="5"/>
      <c r="H859" s="5"/>
      <c r="I859" s="5"/>
      <c r="J859" s="5"/>
      <c r="K859" s="4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6"/>
      <c r="Y859" s="5"/>
      <c r="Z859" s="26"/>
      <c r="AA859" s="5"/>
      <c r="AB859" s="5"/>
      <c r="AC859" s="5"/>
      <c r="AD859" s="133" t="str">
        <f t="shared" si="93"/>
        <v/>
      </c>
      <c r="AE859" s="11" t="str">
        <f t="shared" si="98"/>
        <v/>
      </c>
      <c r="AF859" s="19" t="str">
        <f>UPPER(IF($W859="","",IF(COUNTIF($AF$20:$AF858,$W859)&lt;1,$W859,"")))</f>
        <v/>
      </c>
      <c r="AG859" s="31" t="str">
        <f t="shared" si="94"/>
        <v/>
      </c>
      <c r="AH859" s="134" t="str">
        <f t="shared" si="99"/>
        <v/>
      </c>
      <c r="AI859" s="5"/>
      <c r="AJ859" s="27"/>
    </row>
    <row r="860" spans="2:36">
      <c r="B860" s="31" t="str">
        <f t="shared" si="95"/>
        <v/>
      </c>
      <c r="C860" s="130" t="str">
        <f t="shared" si="96"/>
        <v/>
      </c>
      <c r="D860" s="146"/>
      <c r="E860" s="31">
        <v>840</v>
      </c>
      <c r="F860" s="31" t="str">
        <f t="shared" si="97"/>
        <v/>
      </c>
      <c r="G860" s="5"/>
      <c r="H860" s="5"/>
      <c r="I860" s="5"/>
      <c r="J860" s="5"/>
      <c r="K860" s="4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6"/>
      <c r="Y860" s="5"/>
      <c r="Z860" s="26"/>
      <c r="AA860" s="5"/>
      <c r="AB860" s="5"/>
      <c r="AC860" s="5"/>
      <c r="AD860" s="133" t="str">
        <f t="shared" si="93"/>
        <v/>
      </c>
      <c r="AE860" s="11" t="str">
        <f t="shared" si="98"/>
        <v/>
      </c>
      <c r="AF860" s="19" t="str">
        <f>UPPER(IF($W860="","",IF(COUNTIF($AF$20:$AF859,$W860)&lt;1,$W860,"")))</f>
        <v/>
      </c>
      <c r="AG860" s="31" t="str">
        <f t="shared" si="94"/>
        <v/>
      </c>
      <c r="AH860" s="134" t="str">
        <f t="shared" si="99"/>
        <v/>
      </c>
      <c r="AI860" s="5"/>
      <c r="AJ860" s="27"/>
    </row>
    <row r="861" spans="2:36">
      <c r="B861" s="31" t="str">
        <f t="shared" si="95"/>
        <v/>
      </c>
      <c r="C861" s="130" t="str">
        <f t="shared" si="96"/>
        <v/>
      </c>
      <c r="D861" s="146"/>
      <c r="E861" s="31">
        <v>841</v>
      </c>
      <c r="F861" s="31" t="str">
        <f t="shared" si="97"/>
        <v/>
      </c>
      <c r="G861" s="5"/>
      <c r="H861" s="5"/>
      <c r="I861" s="5"/>
      <c r="J861" s="5"/>
      <c r="K861" s="4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6"/>
      <c r="Y861" s="5"/>
      <c r="Z861" s="26"/>
      <c r="AA861" s="5"/>
      <c r="AB861" s="5"/>
      <c r="AC861" s="5"/>
      <c r="AD861" s="133" t="str">
        <f t="shared" si="93"/>
        <v/>
      </c>
      <c r="AE861" s="11" t="str">
        <f t="shared" si="98"/>
        <v/>
      </c>
      <c r="AF861" s="19" t="str">
        <f>UPPER(IF($W861="","",IF(COUNTIF($AF$20:$AF860,$W861)&lt;1,$W861,"")))</f>
        <v/>
      </c>
      <c r="AG861" s="31" t="str">
        <f t="shared" si="94"/>
        <v/>
      </c>
      <c r="AH861" s="134" t="str">
        <f t="shared" si="99"/>
        <v/>
      </c>
      <c r="AI861" s="5"/>
      <c r="AJ861" s="27"/>
    </row>
    <row r="862" spans="2:36">
      <c r="B862" s="31" t="str">
        <f t="shared" si="95"/>
        <v/>
      </c>
      <c r="C862" s="130" t="str">
        <f t="shared" si="96"/>
        <v/>
      </c>
      <c r="D862" s="146"/>
      <c r="E862" s="31">
        <v>842</v>
      </c>
      <c r="F862" s="31" t="str">
        <f t="shared" si="97"/>
        <v/>
      </c>
      <c r="G862" s="5"/>
      <c r="H862" s="5"/>
      <c r="I862" s="5"/>
      <c r="J862" s="5"/>
      <c r="K862" s="4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6"/>
      <c r="Y862" s="5"/>
      <c r="Z862" s="26"/>
      <c r="AA862" s="5"/>
      <c r="AB862" s="5"/>
      <c r="AC862" s="5"/>
      <c r="AD862" s="133" t="str">
        <f t="shared" si="93"/>
        <v/>
      </c>
      <c r="AE862" s="11" t="str">
        <f t="shared" si="98"/>
        <v/>
      </c>
      <c r="AF862" s="19" t="str">
        <f>UPPER(IF($W862="","",IF(COUNTIF($AF$20:$AF861,$W862)&lt;1,$W862,"")))</f>
        <v/>
      </c>
      <c r="AG862" s="31" t="str">
        <f t="shared" si="94"/>
        <v/>
      </c>
      <c r="AH862" s="134" t="str">
        <f t="shared" si="99"/>
        <v/>
      </c>
      <c r="AI862" s="5"/>
      <c r="AJ862" s="27"/>
    </row>
    <row r="863" spans="2:36">
      <c r="B863" s="31" t="str">
        <f t="shared" si="95"/>
        <v/>
      </c>
      <c r="C863" s="130" t="str">
        <f t="shared" si="96"/>
        <v/>
      </c>
      <c r="D863" s="146"/>
      <c r="E863" s="31">
        <v>843</v>
      </c>
      <c r="F863" s="31" t="str">
        <f t="shared" si="97"/>
        <v/>
      </c>
      <c r="G863" s="5"/>
      <c r="H863" s="5"/>
      <c r="I863" s="5"/>
      <c r="J863" s="5"/>
      <c r="K863" s="4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6"/>
      <c r="Y863" s="5"/>
      <c r="Z863" s="26"/>
      <c r="AA863" s="5"/>
      <c r="AB863" s="5"/>
      <c r="AC863" s="5"/>
      <c r="AD863" s="133" t="str">
        <f t="shared" si="93"/>
        <v/>
      </c>
      <c r="AE863" s="11" t="str">
        <f t="shared" si="98"/>
        <v/>
      </c>
      <c r="AF863" s="19" t="str">
        <f>UPPER(IF($W863="","",IF(COUNTIF($AF$20:$AF862,$W863)&lt;1,$W863,"")))</f>
        <v/>
      </c>
      <c r="AG863" s="31" t="str">
        <f t="shared" si="94"/>
        <v/>
      </c>
      <c r="AH863" s="134" t="str">
        <f t="shared" si="99"/>
        <v/>
      </c>
      <c r="AI863" s="5"/>
      <c r="AJ863" s="27"/>
    </row>
    <row r="864" spans="2:36">
      <c r="B864" s="31" t="str">
        <f t="shared" si="95"/>
        <v/>
      </c>
      <c r="C864" s="130" t="str">
        <f t="shared" si="96"/>
        <v/>
      </c>
      <c r="D864" s="146"/>
      <c r="E864" s="31">
        <v>844</v>
      </c>
      <c r="F864" s="31" t="str">
        <f t="shared" si="97"/>
        <v/>
      </c>
      <c r="G864" s="5"/>
      <c r="H864" s="5"/>
      <c r="I864" s="5"/>
      <c r="J864" s="5"/>
      <c r="K864" s="4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6"/>
      <c r="Y864" s="5"/>
      <c r="Z864" s="26"/>
      <c r="AA864" s="5"/>
      <c r="AB864" s="5"/>
      <c r="AC864" s="5"/>
      <c r="AD864" s="133" t="str">
        <f t="shared" si="93"/>
        <v/>
      </c>
      <c r="AE864" s="11" t="str">
        <f t="shared" si="98"/>
        <v/>
      </c>
      <c r="AF864" s="19" t="str">
        <f>UPPER(IF($W864="","",IF(COUNTIF($AF$20:$AF863,$W864)&lt;1,$W864,"")))</f>
        <v/>
      </c>
      <c r="AG864" s="31" t="str">
        <f t="shared" si="94"/>
        <v/>
      </c>
      <c r="AH864" s="134" t="str">
        <f t="shared" si="99"/>
        <v/>
      </c>
      <c r="AI864" s="5"/>
      <c r="AJ864" s="27"/>
    </row>
    <row r="865" spans="2:36">
      <c r="B865" s="31" t="str">
        <f t="shared" si="95"/>
        <v/>
      </c>
      <c r="C865" s="130" t="str">
        <f t="shared" si="96"/>
        <v/>
      </c>
      <c r="D865" s="146"/>
      <c r="E865" s="31">
        <v>845</v>
      </c>
      <c r="F865" s="31" t="str">
        <f t="shared" si="97"/>
        <v/>
      </c>
      <c r="G865" s="5"/>
      <c r="H865" s="5"/>
      <c r="I865" s="5"/>
      <c r="J865" s="5"/>
      <c r="K865" s="4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6"/>
      <c r="Y865" s="5"/>
      <c r="Z865" s="26"/>
      <c r="AA865" s="5"/>
      <c r="AB865" s="5"/>
      <c r="AC865" s="5"/>
      <c r="AD865" s="133" t="str">
        <f t="shared" si="93"/>
        <v/>
      </c>
      <c r="AE865" s="11" t="str">
        <f t="shared" si="98"/>
        <v/>
      </c>
      <c r="AF865" s="19" t="str">
        <f>UPPER(IF($W865="","",IF(COUNTIF($AF$20:$AF864,$W865)&lt;1,$W865,"")))</f>
        <v/>
      </c>
      <c r="AG865" s="31" t="str">
        <f t="shared" si="94"/>
        <v/>
      </c>
      <c r="AH865" s="134" t="str">
        <f t="shared" si="99"/>
        <v/>
      </c>
      <c r="AI865" s="5"/>
      <c r="AJ865" s="27"/>
    </row>
    <row r="866" spans="2:36">
      <c r="B866" s="31" t="str">
        <f t="shared" si="95"/>
        <v/>
      </c>
      <c r="C866" s="130" t="str">
        <f t="shared" si="96"/>
        <v/>
      </c>
      <c r="D866" s="146"/>
      <c r="E866" s="31">
        <v>846</v>
      </c>
      <c r="F866" s="31" t="str">
        <f t="shared" si="97"/>
        <v/>
      </c>
      <c r="G866" s="5"/>
      <c r="H866" s="5"/>
      <c r="I866" s="5"/>
      <c r="J866" s="5"/>
      <c r="K866" s="4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6"/>
      <c r="Y866" s="5"/>
      <c r="Z866" s="26"/>
      <c r="AA866" s="5"/>
      <c r="AB866" s="5"/>
      <c r="AC866" s="5"/>
      <c r="AD866" s="133" t="str">
        <f t="shared" si="93"/>
        <v/>
      </c>
      <c r="AE866" s="11" t="str">
        <f t="shared" si="98"/>
        <v/>
      </c>
      <c r="AF866" s="19" t="str">
        <f>UPPER(IF($W866="","",IF(COUNTIF($AF$20:$AF865,$W866)&lt;1,$W866,"")))</f>
        <v/>
      </c>
      <c r="AG866" s="31" t="str">
        <f t="shared" si="94"/>
        <v/>
      </c>
      <c r="AH866" s="134" t="str">
        <f t="shared" si="99"/>
        <v/>
      </c>
      <c r="AI866" s="5"/>
      <c r="AJ866" s="27"/>
    </row>
    <row r="867" spans="2:36">
      <c r="B867" s="31" t="str">
        <f t="shared" si="95"/>
        <v/>
      </c>
      <c r="C867" s="130" t="str">
        <f t="shared" si="96"/>
        <v/>
      </c>
      <c r="D867" s="146"/>
      <c r="E867" s="31">
        <v>847</v>
      </c>
      <c r="F867" s="31" t="str">
        <f t="shared" si="97"/>
        <v/>
      </c>
      <c r="G867" s="5"/>
      <c r="H867" s="5"/>
      <c r="I867" s="5"/>
      <c r="J867" s="5"/>
      <c r="K867" s="4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6"/>
      <c r="Y867" s="5"/>
      <c r="Z867" s="26"/>
      <c r="AA867" s="5"/>
      <c r="AB867" s="5"/>
      <c r="AC867" s="5"/>
      <c r="AD867" s="133" t="str">
        <f t="shared" si="93"/>
        <v/>
      </c>
      <c r="AE867" s="11" t="str">
        <f t="shared" si="98"/>
        <v/>
      </c>
      <c r="AF867" s="19" t="str">
        <f>UPPER(IF($W867="","",IF(COUNTIF($AF$20:$AF866,$W867)&lt;1,$W867,"")))</f>
        <v/>
      </c>
      <c r="AG867" s="31" t="str">
        <f t="shared" si="94"/>
        <v/>
      </c>
      <c r="AH867" s="134" t="str">
        <f t="shared" si="99"/>
        <v/>
      </c>
      <c r="AI867" s="5"/>
      <c r="AJ867" s="27"/>
    </row>
    <row r="868" spans="2:36">
      <c r="B868" s="31" t="str">
        <f t="shared" si="95"/>
        <v/>
      </c>
      <c r="C868" s="130" t="str">
        <f t="shared" si="96"/>
        <v/>
      </c>
      <c r="D868" s="146"/>
      <c r="E868" s="31">
        <v>848</v>
      </c>
      <c r="F868" s="31" t="str">
        <f t="shared" si="97"/>
        <v/>
      </c>
      <c r="G868" s="5"/>
      <c r="H868" s="5"/>
      <c r="I868" s="5"/>
      <c r="J868" s="5"/>
      <c r="K868" s="4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6"/>
      <c r="Y868" s="5"/>
      <c r="Z868" s="26"/>
      <c r="AA868" s="5"/>
      <c r="AB868" s="5"/>
      <c r="AC868" s="5"/>
      <c r="AD868" s="133" t="str">
        <f t="shared" si="93"/>
        <v/>
      </c>
      <c r="AE868" s="11" t="str">
        <f t="shared" si="98"/>
        <v/>
      </c>
      <c r="AF868" s="19" t="str">
        <f>UPPER(IF($W868="","",IF(COUNTIF($AF$20:$AF867,$W868)&lt;1,$W868,"")))</f>
        <v/>
      </c>
      <c r="AG868" s="31" t="str">
        <f t="shared" si="94"/>
        <v/>
      </c>
      <c r="AH868" s="134" t="str">
        <f t="shared" si="99"/>
        <v/>
      </c>
      <c r="AI868" s="5"/>
      <c r="AJ868" s="27"/>
    </row>
    <row r="869" spans="2:36">
      <c r="B869" s="31" t="str">
        <f t="shared" si="95"/>
        <v/>
      </c>
      <c r="C869" s="130" t="str">
        <f t="shared" si="96"/>
        <v/>
      </c>
      <c r="D869" s="146"/>
      <c r="E869" s="31">
        <v>849</v>
      </c>
      <c r="F869" s="31" t="str">
        <f t="shared" si="97"/>
        <v/>
      </c>
      <c r="G869" s="5"/>
      <c r="H869" s="5"/>
      <c r="I869" s="5"/>
      <c r="J869" s="5"/>
      <c r="K869" s="4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6"/>
      <c r="Y869" s="5"/>
      <c r="Z869" s="26"/>
      <c r="AA869" s="5"/>
      <c r="AB869" s="5"/>
      <c r="AC869" s="5"/>
      <c r="AD869" s="133" t="str">
        <f t="shared" si="93"/>
        <v/>
      </c>
      <c r="AE869" s="11" t="str">
        <f t="shared" si="98"/>
        <v/>
      </c>
      <c r="AF869" s="19" t="str">
        <f>UPPER(IF($W869="","",IF(COUNTIF($AF$20:$AF868,$W869)&lt;1,$W869,"")))</f>
        <v/>
      </c>
      <c r="AG869" s="31" t="str">
        <f t="shared" si="94"/>
        <v/>
      </c>
      <c r="AH869" s="134" t="str">
        <f t="shared" si="99"/>
        <v/>
      </c>
      <c r="AI869" s="5"/>
      <c r="AJ869" s="27"/>
    </row>
    <row r="870" spans="2:36">
      <c r="B870" s="31" t="str">
        <f t="shared" si="95"/>
        <v/>
      </c>
      <c r="C870" s="130" t="str">
        <f t="shared" si="96"/>
        <v/>
      </c>
      <c r="D870" s="146"/>
      <c r="E870" s="31">
        <v>850</v>
      </c>
      <c r="F870" s="31" t="str">
        <f t="shared" si="97"/>
        <v/>
      </c>
      <c r="G870" s="5"/>
      <c r="H870" s="5"/>
      <c r="I870" s="5"/>
      <c r="J870" s="5"/>
      <c r="K870" s="4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6"/>
      <c r="Y870" s="5"/>
      <c r="Z870" s="26"/>
      <c r="AA870" s="5"/>
      <c r="AB870" s="5"/>
      <c r="AC870" s="5"/>
      <c r="AD870" s="133" t="str">
        <f t="shared" si="93"/>
        <v/>
      </c>
      <c r="AE870" s="11" t="str">
        <f t="shared" si="98"/>
        <v/>
      </c>
      <c r="AF870" s="19" t="str">
        <f>UPPER(IF($W870="","",IF(COUNTIF($AF$20:$AF869,$W870)&lt;1,$W870,"")))</f>
        <v/>
      </c>
      <c r="AG870" s="31" t="str">
        <f t="shared" si="94"/>
        <v/>
      </c>
      <c r="AH870" s="134" t="str">
        <f t="shared" si="99"/>
        <v/>
      </c>
      <c r="AI870" s="5"/>
      <c r="AJ870" s="27"/>
    </row>
    <row r="871" spans="2:36">
      <c r="B871" s="31" t="str">
        <f t="shared" si="95"/>
        <v/>
      </c>
      <c r="C871" s="130" t="str">
        <f t="shared" si="96"/>
        <v/>
      </c>
      <c r="D871" s="146"/>
      <c r="E871" s="31">
        <v>851</v>
      </c>
      <c r="F871" s="31" t="str">
        <f t="shared" si="97"/>
        <v/>
      </c>
      <c r="G871" s="5"/>
      <c r="H871" s="5"/>
      <c r="I871" s="5"/>
      <c r="J871" s="5"/>
      <c r="K871" s="4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6"/>
      <c r="Y871" s="5"/>
      <c r="Z871" s="26"/>
      <c r="AA871" s="5"/>
      <c r="AB871" s="5"/>
      <c r="AC871" s="5"/>
      <c r="AD871" s="133" t="str">
        <f t="shared" si="93"/>
        <v/>
      </c>
      <c r="AE871" s="11" t="str">
        <f t="shared" si="98"/>
        <v/>
      </c>
      <c r="AF871" s="19" t="str">
        <f>UPPER(IF($W871="","",IF(COUNTIF($AF$20:$AF870,$W871)&lt;1,$W871,"")))</f>
        <v/>
      </c>
      <c r="AG871" s="31" t="str">
        <f t="shared" si="94"/>
        <v/>
      </c>
      <c r="AH871" s="134" t="str">
        <f t="shared" si="99"/>
        <v/>
      </c>
      <c r="AI871" s="5"/>
      <c r="AJ871" s="27"/>
    </row>
    <row r="872" spans="2:36">
      <c r="B872" s="31" t="str">
        <f t="shared" si="95"/>
        <v/>
      </c>
      <c r="C872" s="130" t="str">
        <f t="shared" si="96"/>
        <v/>
      </c>
      <c r="D872" s="146"/>
      <c r="E872" s="31">
        <v>852</v>
      </c>
      <c r="F872" s="31" t="str">
        <f t="shared" si="97"/>
        <v/>
      </c>
      <c r="G872" s="5"/>
      <c r="H872" s="5"/>
      <c r="I872" s="5"/>
      <c r="J872" s="5"/>
      <c r="K872" s="4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6"/>
      <c r="Y872" s="5"/>
      <c r="Z872" s="26"/>
      <c r="AA872" s="5"/>
      <c r="AB872" s="5"/>
      <c r="AC872" s="5"/>
      <c r="AD872" s="133" t="str">
        <f t="shared" si="93"/>
        <v/>
      </c>
      <c r="AE872" s="11" t="str">
        <f t="shared" si="98"/>
        <v/>
      </c>
      <c r="AF872" s="19" t="str">
        <f>UPPER(IF($W872="","",IF(COUNTIF($AF$20:$AF871,$W872)&lt;1,$W872,"")))</f>
        <v/>
      </c>
      <c r="AG872" s="31" t="str">
        <f t="shared" si="94"/>
        <v/>
      </c>
      <c r="AH872" s="134" t="str">
        <f t="shared" si="99"/>
        <v/>
      </c>
      <c r="AI872" s="5"/>
      <c r="AJ872" s="27"/>
    </row>
    <row r="873" spans="2:36">
      <c r="B873" s="31" t="str">
        <f t="shared" si="95"/>
        <v/>
      </c>
      <c r="C873" s="130" t="str">
        <f t="shared" si="96"/>
        <v/>
      </c>
      <c r="D873" s="146"/>
      <c r="E873" s="31">
        <v>853</v>
      </c>
      <c r="F873" s="31" t="str">
        <f t="shared" si="97"/>
        <v/>
      </c>
      <c r="G873" s="5"/>
      <c r="H873" s="5"/>
      <c r="I873" s="5"/>
      <c r="J873" s="5"/>
      <c r="K873" s="4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6"/>
      <c r="Y873" s="5"/>
      <c r="Z873" s="26"/>
      <c r="AA873" s="5"/>
      <c r="AB873" s="5"/>
      <c r="AC873" s="5"/>
      <c r="AD873" s="133" t="str">
        <f t="shared" si="93"/>
        <v/>
      </c>
      <c r="AE873" s="11" t="str">
        <f t="shared" si="98"/>
        <v/>
      </c>
      <c r="AF873" s="19" t="str">
        <f>UPPER(IF($W873="","",IF(COUNTIF($AF$20:$AF872,$W873)&lt;1,$W873,"")))</f>
        <v/>
      </c>
      <c r="AG873" s="31" t="str">
        <f t="shared" si="94"/>
        <v/>
      </c>
      <c r="AH873" s="134" t="str">
        <f t="shared" si="99"/>
        <v/>
      </c>
      <c r="AI873" s="5"/>
      <c r="AJ873" s="27"/>
    </row>
    <row r="874" spans="2:36">
      <c r="B874" s="31" t="str">
        <f t="shared" si="95"/>
        <v/>
      </c>
      <c r="C874" s="130" t="str">
        <f t="shared" si="96"/>
        <v/>
      </c>
      <c r="D874" s="146"/>
      <c r="E874" s="31">
        <v>854</v>
      </c>
      <c r="F874" s="31" t="str">
        <f t="shared" si="97"/>
        <v/>
      </c>
      <c r="G874" s="5"/>
      <c r="H874" s="5"/>
      <c r="I874" s="5"/>
      <c r="J874" s="5"/>
      <c r="K874" s="4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6"/>
      <c r="Y874" s="5"/>
      <c r="Z874" s="26"/>
      <c r="AA874" s="5"/>
      <c r="AB874" s="5"/>
      <c r="AC874" s="5"/>
      <c r="AD874" s="133" t="str">
        <f t="shared" si="93"/>
        <v/>
      </c>
      <c r="AE874" s="11" t="str">
        <f t="shared" si="98"/>
        <v/>
      </c>
      <c r="AF874" s="19" t="str">
        <f>UPPER(IF($W874="","",IF(COUNTIF($AF$20:$AF873,$W874)&lt;1,$W874,"")))</f>
        <v/>
      </c>
      <c r="AG874" s="31" t="str">
        <f t="shared" si="94"/>
        <v/>
      </c>
      <c r="AH874" s="134" t="str">
        <f t="shared" si="99"/>
        <v/>
      </c>
      <c r="AI874" s="5"/>
      <c r="AJ874" s="27"/>
    </row>
    <row r="875" spans="2:36">
      <c r="B875" s="31" t="str">
        <f t="shared" si="95"/>
        <v/>
      </c>
      <c r="C875" s="130" t="str">
        <f t="shared" si="96"/>
        <v/>
      </c>
      <c r="D875" s="146"/>
      <c r="E875" s="31">
        <v>855</v>
      </c>
      <c r="F875" s="31" t="str">
        <f t="shared" si="97"/>
        <v/>
      </c>
      <c r="G875" s="5"/>
      <c r="H875" s="5"/>
      <c r="I875" s="5"/>
      <c r="J875" s="5"/>
      <c r="K875" s="4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6"/>
      <c r="Y875" s="5"/>
      <c r="Z875" s="26"/>
      <c r="AA875" s="5"/>
      <c r="AB875" s="5"/>
      <c r="AC875" s="5"/>
      <c r="AD875" s="133" t="str">
        <f t="shared" si="93"/>
        <v/>
      </c>
      <c r="AE875" s="11" t="str">
        <f t="shared" si="98"/>
        <v/>
      </c>
      <c r="AF875" s="19" t="str">
        <f>UPPER(IF($W875="","",IF(COUNTIF($AF$20:$AF874,$W875)&lt;1,$W875,"")))</f>
        <v/>
      </c>
      <c r="AG875" s="31" t="str">
        <f t="shared" si="94"/>
        <v/>
      </c>
      <c r="AH875" s="134" t="str">
        <f t="shared" si="99"/>
        <v/>
      </c>
      <c r="AI875" s="5"/>
      <c r="AJ875" s="27"/>
    </row>
    <row r="876" spans="2:36">
      <c r="B876" s="31" t="str">
        <f t="shared" si="95"/>
        <v/>
      </c>
      <c r="C876" s="130" t="str">
        <f t="shared" si="96"/>
        <v/>
      </c>
      <c r="D876" s="146"/>
      <c r="E876" s="31">
        <v>856</v>
      </c>
      <c r="F876" s="31" t="str">
        <f t="shared" si="97"/>
        <v/>
      </c>
      <c r="G876" s="5"/>
      <c r="H876" s="5"/>
      <c r="I876" s="5"/>
      <c r="J876" s="5"/>
      <c r="K876" s="4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6"/>
      <c r="Y876" s="5"/>
      <c r="Z876" s="26"/>
      <c r="AA876" s="5"/>
      <c r="AB876" s="5"/>
      <c r="AC876" s="5"/>
      <c r="AD876" s="133" t="str">
        <f t="shared" si="93"/>
        <v/>
      </c>
      <c r="AE876" s="11" t="str">
        <f t="shared" si="98"/>
        <v/>
      </c>
      <c r="AF876" s="19" t="str">
        <f>UPPER(IF($W876="","",IF(COUNTIF($AF$20:$AF875,$W876)&lt;1,$W876,"")))</f>
        <v/>
      </c>
      <c r="AG876" s="31" t="str">
        <f t="shared" si="94"/>
        <v/>
      </c>
      <c r="AH876" s="134" t="str">
        <f t="shared" si="99"/>
        <v/>
      </c>
      <c r="AI876" s="5"/>
      <c r="AJ876" s="27"/>
    </row>
    <row r="877" spans="2:36">
      <c r="B877" s="31" t="str">
        <f t="shared" si="95"/>
        <v/>
      </c>
      <c r="C877" s="130" t="str">
        <f t="shared" si="96"/>
        <v/>
      </c>
      <c r="D877" s="146"/>
      <c r="E877" s="31">
        <v>857</v>
      </c>
      <c r="F877" s="31" t="str">
        <f t="shared" si="97"/>
        <v/>
      </c>
      <c r="G877" s="5"/>
      <c r="H877" s="5"/>
      <c r="I877" s="5"/>
      <c r="J877" s="5"/>
      <c r="K877" s="4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6"/>
      <c r="Y877" s="5"/>
      <c r="Z877" s="26"/>
      <c r="AA877" s="5"/>
      <c r="AB877" s="5"/>
      <c r="AC877" s="5"/>
      <c r="AD877" s="133" t="str">
        <f t="shared" si="93"/>
        <v/>
      </c>
      <c r="AE877" s="11" t="str">
        <f t="shared" si="98"/>
        <v/>
      </c>
      <c r="AF877" s="19" t="str">
        <f>UPPER(IF($W877="","",IF(COUNTIF($AF$20:$AF876,$W877)&lt;1,$W877,"")))</f>
        <v/>
      </c>
      <c r="AG877" s="31" t="str">
        <f t="shared" si="94"/>
        <v/>
      </c>
      <c r="AH877" s="134" t="str">
        <f t="shared" si="99"/>
        <v/>
      </c>
      <c r="AI877" s="5"/>
      <c r="AJ877" s="27"/>
    </row>
    <row r="878" spans="2:36">
      <c r="B878" s="31" t="str">
        <f t="shared" si="95"/>
        <v/>
      </c>
      <c r="C878" s="130" t="str">
        <f t="shared" si="96"/>
        <v/>
      </c>
      <c r="D878" s="146"/>
      <c r="E878" s="31">
        <v>858</v>
      </c>
      <c r="F878" s="31" t="str">
        <f t="shared" si="97"/>
        <v/>
      </c>
      <c r="G878" s="5"/>
      <c r="H878" s="5"/>
      <c r="I878" s="5"/>
      <c r="J878" s="5"/>
      <c r="K878" s="4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6"/>
      <c r="Y878" s="5"/>
      <c r="Z878" s="26"/>
      <c r="AA878" s="5"/>
      <c r="AB878" s="5"/>
      <c r="AC878" s="5"/>
      <c r="AD878" s="133" t="str">
        <f t="shared" si="93"/>
        <v/>
      </c>
      <c r="AE878" s="11" t="str">
        <f t="shared" si="98"/>
        <v/>
      </c>
      <c r="AF878" s="19" t="str">
        <f>UPPER(IF($W878="","",IF(COUNTIF($AF$20:$AF877,$W878)&lt;1,$W878,"")))</f>
        <v/>
      </c>
      <c r="AG878" s="31" t="str">
        <f t="shared" si="94"/>
        <v/>
      </c>
      <c r="AH878" s="134" t="str">
        <f t="shared" si="99"/>
        <v/>
      </c>
      <c r="AI878" s="5"/>
      <c r="AJ878" s="27"/>
    </row>
    <row r="879" spans="2:36">
      <c r="B879" s="31" t="str">
        <f t="shared" si="95"/>
        <v/>
      </c>
      <c r="C879" s="130" t="str">
        <f t="shared" si="96"/>
        <v/>
      </c>
      <c r="D879" s="146"/>
      <c r="E879" s="31">
        <v>859</v>
      </c>
      <c r="F879" s="31" t="str">
        <f t="shared" si="97"/>
        <v/>
      </c>
      <c r="G879" s="5"/>
      <c r="H879" s="5"/>
      <c r="I879" s="5"/>
      <c r="J879" s="5"/>
      <c r="K879" s="4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6"/>
      <c r="Y879" s="5"/>
      <c r="Z879" s="26"/>
      <c r="AA879" s="5"/>
      <c r="AB879" s="5"/>
      <c r="AC879" s="5"/>
      <c r="AD879" s="133" t="str">
        <f t="shared" si="93"/>
        <v/>
      </c>
      <c r="AE879" s="11" t="str">
        <f t="shared" si="98"/>
        <v/>
      </c>
      <c r="AF879" s="19" t="str">
        <f>UPPER(IF($W879="","",IF(COUNTIF($AF$20:$AF878,$W879)&lt;1,$W879,"")))</f>
        <v/>
      </c>
      <c r="AG879" s="31" t="str">
        <f t="shared" si="94"/>
        <v/>
      </c>
      <c r="AH879" s="134" t="str">
        <f t="shared" si="99"/>
        <v/>
      </c>
      <c r="AI879" s="5"/>
      <c r="AJ879" s="27"/>
    </row>
    <row r="880" spans="2:36">
      <c r="B880" s="31" t="str">
        <f t="shared" si="95"/>
        <v/>
      </c>
      <c r="C880" s="130" t="str">
        <f t="shared" si="96"/>
        <v/>
      </c>
      <c r="D880" s="146"/>
      <c r="E880" s="31">
        <v>860</v>
      </c>
      <c r="F880" s="31" t="str">
        <f t="shared" si="97"/>
        <v/>
      </c>
      <c r="G880" s="5"/>
      <c r="H880" s="5"/>
      <c r="I880" s="5"/>
      <c r="J880" s="5"/>
      <c r="K880" s="4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6"/>
      <c r="Y880" s="5"/>
      <c r="Z880" s="26"/>
      <c r="AA880" s="5"/>
      <c r="AB880" s="5"/>
      <c r="AC880" s="5"/>
      <c r="AD880" s="133" t="str">
        <f t="shared" si="93"/>
        <v/>
      </c>
      <c r="AE880" s="11" t="str">
        <f t="shared" si="98"/>
        <v/>
      </c>
      <c r="AF880" s="19" t="str">
        <f>UPPER(IF($W880="","",IF(COUNTIF($AF$20:$AF879,$W880)&lt;1,$W880,"")))</f>
        <v/>
      </c>
      <c r="AG880" s="31" t="str">
        <f t="shared" si="94"/>
        <v/>
      </c>
      <c r="AH880" s="134" t="str">
        <f t="shared" si="99"/>
        <v/>
      </c>
      <c r="AI880" s="5"/>
      <c r="AJ880" s="27"/>
    </row>
    <row r="881" spans="2:36">
      <c r="B881" s="31" t="str">
        <f t="shared" si="95"/>
        <v/>
      </c>
      <c r="C881" s="130" t="str">
        <f t="shared" si="96"/>
        <v/>
      </c>
      <c r="D881" s="146"/>
      <c r="E881" s="31">
        <v>861</v>
      </c>
      <c r="F881" s="31" t="str">
        <f t="shared" si="97"/>
        <v/>
      </c>
      <c r="G881" s="5"/>
      <c r="H881" s="5"/>
      <c r="I881" s="5"/>
      <c r="J881" s="5"/>
      <c r="K881" s="4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6"/>
      <c r="Y881" s="5"/>
      <c r="Z881" s="26"/>
      <c r="AA881" s="5"/>
      <c r="AB881" s="5"/>
      <c r="AC881" s="5"/>
      <c r="AD881" s="133" t="str">
        <f t="shared" si="93"/>
        <v/>
      </c>
      <c r="AE881" s="11" t="str">
        <f t="shared" si="98"/>
        <v/>
      </c>
      <c r="AF881" s="19" t="str">
        <f>UPPER(IF($W881="","",IF(COUNTIF($AF$20:$AF880,$W881)&lt;1,$W881,"")))</f>
        <v/>
      </c>
      <c r="AG881" s="31" t="str">
        <f t="shared" si="94"/>
        <v/>
      </c>
      <c r="AH881" s="134" t="str">
        <f t="shared" si="99"/>
        <v/>
      </c>
      <c r="AI881" s="5"/>
      <c r="AJ881" s="27"/>
    </row>
    <row r="882" spans="2:36">
      <c r="B882" s="31" t="str">
        <f t="shared" si="95"/>
        <v/>
      </c>
      <c r="C882" s="130" t="str">
        <f t="shared" si="96"/>
        <v/>
      </c>
      <c r="D882" s="146"/>
      <c r="E882" s="31">
        <v>862</v>
      </c>
      <c r="F882" s="31" t="str">
        <f t="shared" si="97"/>
        <v/>
      </c>
      <c r="G882" s="5"/>
      <c r="H882" s="5"/>
      <c r="I882" s="5"/>
      <c r="J882" s="5"/>
      <c r="K882" s="4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6"/>
      <c r="Y882" s="5"/>
      <c r="Z882" s="26"/>
      <c r="AA882" s="5"/>
      <c r="AB882" s="5"/>
      <c r="AC882" s="5"/>
      <c r="AD882" s="133" t="str">
        <f t="shared" ref="AD882:AD945" si="100">IF(J882="","",IF(COUNTA(L882:T882)&gt;3,"限報三項個人項目",IF(COUNTA(L882:T882)=0,"最少填報一個人項目",IF(COUNTA(Y882)=1,COUNTA(L882:T882)*($AD$17+$AD$18)+$AD$16,IF(COUNTA(Y882)=0,COUNTA(L882:T882)*$AD$17+$AD$16,"Error")))))</f>
        <v/>
      </c>
      <c r="AE882" s="11" t="str">
        <f t="shared" si="98"/>
        <v/>
      </c>
      <c r="AF882" s="19" t="str">
        <f>UPPER(IF($W882="","",IF(COUNTIF($AF$20:$AF881,$W882)&lt;1,$W882,"")))</f>
        <v/>
      </c>
      <c r="AG882" s="31" t="str">
        <f t="shared" si="94"/>
        <v/>
      </c>
      <c r="AH882" s="134" t="str">
        <f t="shared" si="99"/>
        <v/>
      </c>
      <c r="AI882" s="5"/>
      <c r="AJ882" s="27"/>
    </row>
    <row r="883" spans="2:36">
      <c r="B883" s="31" t="str">
        <f t="shared" si="95"/>
        <v/>
      </c>
      <c r="C883" s="130" t="str">
        <f t="shared" si="96"/>
        <v/>
      </c>
      <c r="D883" s="146"/>
      <c r="E883" s="31">
        <v>863</v>
      </c>
      <c r="F883" s="31" t="str">
        <f t="shared" si="97"/>
        <v/>
      </c>
      <c r="G883" s="5"/>
      <c r="H883" s="5"/>
      <c r="I883" s="5"/>
      <c r="J883" s="5"/>
      <c r="K883" s="4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6"/>
      <c r="Y883" s="5"/>
      <c r="Z883" s="26"/>
      <c r="AA883" s="5"/>
      <c r="AB883" s="5"/>
      <c r="AC883" s="5"/>
      <c r="AD883" s="133" t="str">
        <f t="shared" si="100"/>
        <v/>
      </c>
      <c r="AE883" s="11" t="str">
        <f t="shared" si="98"/>
        <v/>
      </c>
      <c r="AF883" s="19" t="str">
        <f>UPPER(IF($W883="","",IF(COUNTIF($AF$20:$AF882,$W883)&lt;1,$W883,"")))</f>
        <v/>
      </c>
      <c r="AG883" s="31" t="str">
        <f t="shared" si="94"/>
        <v/>
      </c>
      <c r="AH883" s="134" t="str">
        <f t="shared" si="99"/>
        <v/>
      </c>
      <c r="AI883" s="5"/>
      <c r="AJ883" s="27"/>
    </row>
    <row r="884" spans="2:36">
      <c r="B884" s="31" t="str">
        <f t="shared" si="95"/>
        <v/>
      </c>
      <c r="C884" s="130" t="str">
        <f t="shared" si="96"/>
        <v/>
      </c>
      <c r="D884" s="146"/>
      <c r="E884" s="31">
        <v>864</v>
      </c>
      <c r="F884" s="31" t="str">
        <f t="shared" si="97"/>
        <v/>
      </c>
      <c r="G884" s="5"/>
      <c r="H884" s="5"/>
      <c r="I884" s="5"/>
      <c r="J884" s="5"/>
      <c r="K884" s="4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6"/>
      <c r="Y884" s="5"/>
      <c r="Z884" s="26"/>
      <c r="AA884" s="5"/>
      <c r="AB884" s="5"/>
      <c r="AC884" s="5"/>
      <c r="AD884" s="133" t="str">
        <f t="shared" si="100"/>
        <v/>
      </c>
      <c r="AE884" s="11" t="str">
        <f t="shared" si="98"/>
        <v/>
      </c>
      <c r="AF884" s="19" t="str">
        <f>UPPER(IF($W884="","",IF(COUNTIF($AF$20:$AF883,$W884)&lt;1,$W884,"")))</f>
        <v/>
      </c>
      <c r="AG884" s="31" t="str">
        <f t="shared" si="94"/>
        <v/>
      </c>
      <c r="AH884" s="134" t="str">
        <f t="shared" si="99"/>
        <v/>
      </c>
      <c r="AI884" s="5"/>
      <c r="AJ884" s="27"/>
    </row>
    <row r="885" spans="2:36">
      <c r="B885" s="31" t="str">
        <f t="shared" si="95"/>
        <v/>
      </c>
      <c r="C885" s="130" t="str">
        <f t="shared" si="96"/>
        <v/>
      </c>
      <c r="D885" s="146"/>
      <c r="E885" s="31">
        <v>865</v>
      </c>
      <c r="F885" s="31" t="str">
        <f t="shared" si="97"/>
        <v/>
      </c>
      <c r="G885" s="5"/>
      <c r="H885" s="5"/>
      <c r="I885" s="5"/>
      <c r="J885" s="5"/>
      <c r="K885" s="4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6"/>
      <c r="Y885" s="5"/>
      <c r="Z885" s="26"/>
      <c r="AA885" s="5"/>
      <c r="AB885" s="5"/>
      <c r="AC885" s="5"/>
      <c r="AD885" s="133" t="str">
        <f t="shared" si="100"/>
        <v/>
      </c>
      <c r="AE885" s="11" t="str">
        <f t="shared" si="98"/>
        <v/>
      </c>
      <c r="AF885" s="19" t="str">
        <f>UPPER(IF($W885="","",IF(COUNTIF($AF$20:$AF884,$W885)&lt;1,$W885,"")))</f>
        <v/>
      </c>
      <c r="AG885" s="31" t="str">
        <f t="shared" si="94"/>
        <v/>
      </c>
      <c r="AH885" s="134" t="str">
        <f t="shared" si="99"/>
        <v/>
      </c>
      <c r="AI885" s="5"/>
      <c r="AJ885" s="27"/>
    </row>
    <row r="886" spans="2:36">
      <c r="B886" s="31" t="str">
        <f t="shared" si="95"/>
        <v/>
      </c>
      <c r="C886" s="130" t="str">
        <f t="shared" si="96"/>
        <v/>
      </c>
      <c r="D886" s="146"/>
      <c r="E886" s="31">
        <v>866</v>
      </c>
      <c r="F886" s="31" t="str">
        <f t="shared" si="97"/>
        <v/>
      </c>
      <c r="G886" s="5"/>
      <c r="H886" s="5"/>
      <c r="I886" s="5"/>
      <c r="J886" s="5"/>
      <c r="K886" s="4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6"/>
      <c r="Y886" s="5"/>
      <c r="Z886" s="26"/>
      <c r="AA886" s="5"/>
      <c r="AB886" s="5"/>
      <c r="AC886" s="5"/>
      <c r="AD886" s="133" t="str">
        <f t="shared" si="100"/>
        <v/>
      </c>
      <c r="AE886" s="11" t="str">
        <f t="shared" si="98"/>
        <v/>
      </c>
      <c r="AF886" s="19" t="str">
        <f>UPPER(IF($W886="","",IF(COUNTIF($AF$20:$AF885,$W886)&lt;1,$W886,"")))</f>
        <v/>
      </c>
      <c r="AG886" s="31" t="str">
        <f t="shared" si="94"/>
        <v/>
      </c>
      <c r="AH886" s="134" t="str">
        <f t="shared" si="99"/>
        <v/>
      </c>
      <c r="AI886" s="5"/>
      <c r="AJ886" s="27"/>
    </row>
    <row r="887" spans="2:36">
      <c r="B887" s="31" t="str">
        <f t="shared" si="95"/>
        <v/>
      </c>
      <c r="C887" s="130" t="str">
        <f t="shared" si="96"/>
        <v/>
      </c>
      <c r="D887" s="146"/>
      <c r="E887" s="31">
        <v>867</v>
      </c>
      <c r="F887" s="31" t="str">
        <f t="shared" si="97"/>
        <v/>
      </c>
      <c r="G887" s="5"/>
      <c r="H887" s="5"/>
      <c r="I887" s="5"/>
      <c r="J887" s="5"/>
      <c r="K887" s="4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6"/>
      <c r="Y887" s="5"/>
      <c r="Z887" s="26"/>
      <c r="AA887" s="5"/>
      <c r="AB887" s="5"/>
      <c r="AC887" s="5"/>
      <c r="AD887" s="133" t="str">
        <f t="shared" si="100"/>
        <v/>
      </c>
      <c r="AE887" s="11" t="str">
        <f t="shared" si="98"/>
        <v/>
      </c>
      <c r="AF887" s="19" t="str">
        <f>UPPER(IF($W887="","",IF(COUNTIF($AF$20:$AF886,$W887)&lt;1,$W887,"")))</f>
        <v/>
      </c>
      <c r="AG887" s="31" t="str">
        <f t="shared" si="94"/>
        <v/>
      </c>
      <c r="AH887" s="134" t="str">
        <f t="shared" si="99"/>
        <v/>
      </c>
      <c r="AI887" s="5"/>
      <c r="AJ887" s="27"/>
    </row>
    <row r="888" spans="2:36">
      <c r="B888" s="31" t="str">
        <f t="shared" si="95"/>
        <v/>
      </c>
      <c r="C888" s="130" t="str">
        <f t="shared" si="96"/>
        <v/>
      </c>
      <c r="D888" s="146"/>
      <c r="E888" s="31">
        <v>868</v>
      </c>
      <c r="F888" s="31" t="str">
        <f t="shared" si="97"/>
        <v/>
      </c>
      <c r="G888" s="5"/>
      <c r="H888" s="5"/>
      <c r="I888" s="5"/>
      <c r="J888" s="5"/>
      <c r="K888" s="4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6"/>
      <c r="Y888" s="5"/>
      <c r="Z888" s="26"/>
      <c r="AA888" s="5"/>
      <c r="AB888" s="5"/>
      <c r="AC888" s="5"/>
      <c r="AD888" s="133" t="str">
        <f t="shared" si="100"/>
        <v/>
      </c>
      <c r="AE888" s="11" t="str">
        <f t="shared" si="98"/>
        <v/>
      </c>
      <c r="AF888" s="19" t="str">
        <f>UPPER(IF($W888="","",IF(COUNTIF($AF$20:$AF887,$W888)&lt;1,$W888,"")))</f>
        <v/>
      </c>
      <c r="AG888" s="31" t="str">
        <f t="shared" si="94"/>
        <v/>
      </c>
      <c r="AH888" s="134" t="str">
        <f t="shared" si="99"/>
        <v/>
      </c>
      <c r="AI888" s="5"/>
      <c r="AJ888" s="27"/>
    </row>
    <row r="889" spans="2:36">
      <c r="B889" s="31" t="str">
        <f t="shared" si="95"/>
        <v/>
      </c>
      <c r="C889" s="130" t="str">
        <f t="shared" si="96"/>
        <v/>
      </c>
      <c r="D889" s="146"/>
      <c r="E889" s="31">
        <v>869</v>
      </c>
      <c r="F889" s="31" t="str">
        <f t="shared" si="97"/>
        <v/>
      </c>
      <c r="G889" s="5"/>
      <c r="H889" s="5"/>
      <c r="I889" s="5"/>
      <c r="J889" s="5"/>
      <c r="K889" s="4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6"/>
      <c r="Y889" s="5"/>
      <c r="Z889" s="26"/>
      <c r="AA889" s="5"/>
      <c r="AB889" s="5"/>
      <c r="AC889" s="5"/>
      <c r="AD889" s="133" t="str">
        <f t="shared" si="100"/>
        <v/>
      </c>
      <c r="AE889" s="11" t="str">
        <f t="shared" si="98"/>
        <v/>
      </c>
      <c r="AF889" s="19" t="str">
        <f>UPPER(IF($W889="","",IF(COUNTIF($AF$20:$AF888,$W889)&lt;1,$W889,"")))</f>
        <v/>
      </c>
      <c r="AG889" s="31" t="str">
        <f t="shared" si="94"/>
        <v/>
      </c>
      <c r="AH889" s="134" t="str">
        <f t="shared" si="99"/>
        <v/>
      </c>
      <c r="AI889" s="5"/>
      <c r="AJ889" s="27"/>
    </row>
    <row r="890" spans="2:36">
      <c r="B890" s="31" t="str">
        <f t="shared" si="95"/>
        <v/>
      </c>
      <c r="C890" s="130" t="str">
        <f t="shared" si="96"/>
        <v/>
      </c>
      <c r="D890" s="146"/>
      <c r="E890" s="31">
        <v>870</v>
      </c>
      <c r="F890" s="31" t="str">
        <f t="shared" si="97"/>
        <v/>
      </c>
      <c r="G890" s="5"/>
      <c r="H890" s="5"/>
      <c r="I890" s="5"/>
      <c r="J890" s="5"/>
      <c r="K890" s="4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6"/>
      <c r="Y890" s="5"/>
      <c r="Z890" s="26"/>
      <c r="AA890" s="5"/>
      <c r="AB890" s="5"/>
      <c r="AC890" s="5"/>
      <c r="AD890" s="133" t="str">
        <f t="shared" si="100"/>
        <v/>
      </c>
      <c r="AE890" s="11" t="str">
        <f t="shared" si="98"/>
        <v/>
      </c>
      <c r="AF890" s="19" t="str">
        <f>UPPER(IF($W890="","",IF(COUNTIF($AF$20:$AF889,$W890)&lt;1,$W890,"")))</f>
        <v/>
      </c>
      <c r="AG890" s="31" t="str">
        <f t="shared" si="94"/>
        <v/>
      </c>
      <c r="AH890" s="134" t="str">
        <f t="shared" si="99"/>
        <v/>
      </c>
      <c r="AI890" s="5"/>
      <c r="AJ890" s="27"/>
    </row>
    <row r="891" spans="2:36">
      <c r="B891" s="31" t="str">
        <f t="shared" si="95"/>
        <v/>
      </c>
      <c r="C891" s="130" t="str">
        <f t="shared" si="96"/>
        <v/>
      </c>
      <c r="D891" s="146"/>
      <c r="E891" s="31">
        <v>871</v>
      </c>
      <c r="F891" s="31" t="str">
        <f t="shared" si="97"/>
        <v/>
      </c>
      <c r="G891" s="5"/>
      <c r="H891" s="5"/>
      <c r="I891" s="5"/>
      <c r="J891" s="5"/>
      <c r="K891" s="4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6"/>
      <c r="Y891" s="5"/>
      <c r="Z891" s="26"/>
      <c r="AA891" s="5"/>
      <c r="AB891" s="5"/>
      <c r="AC891" s="5"/>
      <c r="AD891" s="133" t="str">
        <f t="shared" si="100"/>
        <v/>
      </c>
      <c r="AE891" s="11" t="str">
        <f t="shared" si="98"/>
        <v/>
      </c>
      <c r="AF891" s="19" t="str">
        <f>UPPER(IF($W891="","",IF(COUNTIF($AF$20:$AF890,$W891)&lt;1,$W891,"")))</f>
        <v/>
      </c>
      <c r="AG891" s="31" t="str">
        <f t="shared" si="94"/>
        <v/>
      </c>
      <c r="AH891" s="134" t="str">
        <f t="shared" si="99"/>
        <v/>
      </c>
      <c r="AI891" s="5"/>
      <c r="AJ891" s="27"/>
    </row>
    <row r="892" spans="2:36">
      <c r="B892" s="31" t="str">
        <f t="shared" si="95"/>
        <v/>
      </c>
      <c r="C892" s="130" t="str">
        <f t="shared" si="96"/>
        <v/>
      </c>
      <c r="D892" s="146"/>
      <c r="E892" s="31">
        <v>872</v>
      </c>
      <c r="F892" s="31" t="str">
        <f t="shared" si="97"/>
        <v/>
      </c>
      <c r="G892" s="5"/>
      <c r="H892" s="5"/>
      <c r="I892" s="5"/>
      <c r="J892" s="5"/>
      <c r="K892" s="4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6"/>
      <c r="Y892" s="5"/>
      <c r="Z892" s="26"/>
      <c r="AA892" s="5"/>
      <c r="AB892" s="5"/>
      <c r="AC892" s="5"/>
      <c r="AD892" s="133" t="str">
        <f t="shared" si="100"/>
        <v/>
      </c>
      <c r="AE892" s="11" t="str">
        <f t="shared" si="98"/>
        <v/>
      </c>
      <c r="AF892" s="19" t="str">
        <f>UPPER(IF($W892="","",IF(COUNTIF($AF$20:$AF891,$W892)&lt;1,$W892,"")))</f>
        <v/>
      </c>
      <c r="AG892" s="31" t="str">
        <f t="shared" si="94"/>
        <v/>
      </c>
      <c r="AH892" s="134" t="str">
        <f t="shared" si="99"/>
        <v/>
      </c>
      <c r="AI892" s="5"/>
      <c r="AJ892" s="27"/>
    </row>
    <row r="893" spans="2:36">
      <c r="B893" s="31" t="str">
        <f t="shared" si="95"/>
        <v/>
      </c>
      <c r="C893" s="130" t="str">
        <f t="shared" si="96"/>
        <v/>
      </c>
      <c r="D893" s="146"/>
      <c r="E893" s="31">
        <v>873</v>
      </c>
      <c r="F893" s="31" t="str">
        <f t="shared" si="97"/>
        <v/>
      </c>
      <c r="G893" s="5"/>
      <c r="H893" s="5"/>
      <c r="I893" s="5"/>
      <c r="J893" s="5"/>
      <c r="K893" s="4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6"/>
      <c r="Y893" s="5"/>
      <c r="Z893" s="26"/>
      <c r="AA893" s="5"/>
      <c r="AB893" s="5"/>
      <c r="AC893" s="5"/>
      <c r="AD893" s="133" t="str">
        <f t="shared" si="100"/>
        <v/>
      </c>
      <c r="AE893" s="11" t="str">
        <f t="shared" si="98"/>
        <v/>
      </c>
      <c r="AF893" s="19" t="str">
        <f>UPPER(IF($W893="","",IF(COUNTIF($AF$20:$AF892,$W893)&lt;1,$W893,"")))</f>
        <v/>
      </c>
      <c r="AG893" s="31" t="str">
        <f t="shared" si="94"/>
        <v/>
      </c>
      <c r="AH893" s="134" t="str">
        <f t="shared" si="99"/>
        <v/>
      </c>
      <c r="AI893" s="5"/>
      <c r="AJ893" s="27"/>
    </row>
    <row r="894" spans="2:36">
      <c r="B894" s="31" t="str">
        <f t="shared" si="95"/>
        <v/>
      </c>
      <c r="C894" s="130" t="str">
        <f t="shared" si="96"/>
        <v/>
      </c>
      <c r="D894" s="146"/>
      <c r="E894" s="31">
        <v>874</v>
      </c>
      <c r="F894" s="31" t="str">
        <f t="shared" si="97"/>
        <v/>
      </c>
      <c r="G894" s="5"/>
      <c r="H894" s="5"/>
      <c r="I894" s="5"/>
      <c r="J894" s="5"/>
      <c r="K894" s="4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6"/>
      <c r="Y894" s="5"/>
      <c r="Z894" s="26"/>
      <c r="AA894" s="5"/>
      <c r="AB894" s="5"/>
      <c r="AC894" s="5"/>
      <c r="AD894" s="133" t="str">
        <f t="shared" si="100"/>
        <v/>
      </c>
      <c r="AE894" s="11" t="str">
        <f t="shared" si="98"/>
        <v/>
      </c>
      <c r="AF894" s="19" t="str">
        <f>UPPER(IF($W894="","",IF(COUNTIF($AF$20:$AF893,$W894)&lt;1,$W894,"")))</f>
        <v/>
      </c>
      <c r="AG894" s="31" t="str">
        <f t="shared" si="94"/>
        <v/>
      </c>
      <c r="AH894" s="134" t="str">
        <f t="shared" si="99"/>
        <v/>
      </c>
      <c r="AI894" s="5"/>
      <c r="AJ894" s="27"/>
    </row>
    <row r="895" spans="2:36">
      <c r="B895" s="31" t="str">
        <f t="shared" si="95"/>
        <v/>
      </c>
      <c r="C895" s="130" t="str">
        <f t="shared" si="96"/>
        <v/>
      </c>
      <c r="D895" s="146"/>
      <c r="E895" s="31">
        <v>875</v>
      </c>
      <c r="F895" s="31" t="str">
        <f t="shared" si="97"/>
        <v/>
      </c>
      <c r="G895" s="5"/>
      <c r="H895" s="5"/>
      <c r="I895" s="5"/>
      <c r="J895" s="5"/>
      <c r="K895" s="4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6"/>
      <c r="Y895" s="5"/>
      <c r="Z895" s="26"/>
      <c r="AA895" s="5"/>
      <c r="AB895" s="5"/>
      <c r="AC895" s="5"/>
      <c r="AD895" s="133" t="str">
        <f t="shared" si="100"/>
        <v/>
      </c>
      <c r="AE895" s="11" t="str">
        <f t="shared" si="98"/>
        <v/>
      </c>
      <c r="AF895" s="19" t="str">
        <f>UPPER(IF($W895="","",IF(COUNTIF($AF$20:$AF894,$W895)&lt;1,$W895,"")))</f>
        <v/>
      </c>
      <c r="AG895" s="31" t="str">
        <f t="shared" si="94"/>
        <v/>
      </c>
      <c r="AH895" s="134" t="str">
        <f t="shared" si="99"/>
        <v/>
      </c>
      <c r="AI895" s="5"/>
      <c r="AJ895" s="27"/>
    </row>
    <row r="896" spans="2:36">
      <c r="B896" s="31" t="str">
        <f t="shared" si="95"/>
        <v/>
      </c>
      <c r="C896" s="130" t="str">
        <f t="shared" si="96"/>
        <v/>
      </c>
      <c r="D896" s="146"/>
      <c r="E896" s="31">
        <v>876</v>
      </c>
      <c r="F896" s="31" t="str">
        <f t="shared" si="97"/>
        <v/>
      </c>
      <c r="G896" s="5"/>
      <c r="H896" s="5"/>
      <c r="I896" s="5"/>
      <c r="J896" s="5"/>
      <c r="K896" s="4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6"/>
      <c r="Y896" s="5"/>
      <c r="Z896" s="26"/>
      <c r="AA896" s="5"/>
      <c r="AB896" s="5"/>
      <c r="AC896" s="5"/>
      <c r="AD896" s="133" t="str">
        <f t="shared" si="100"/>
        <v/>
      </c>
      <c r="AE896" s="11" t="str">
        <f t="shared" si="98"/>
        <v/>
      </c>
      <c r="AF896" s="19" t="str">
        <f>UPPER(IF($W896="","",IF(COUNTIF($AF$20:$AF895,$W896)&lt;1,$W896,"")))</f>
        <v/>
      </c>
      <c r="AG896" s="31" t="str">
        <f t="shared" si="94"/>
        <v/>
      </c>
      <c r="AH896" s="134" t="str">
        <f t="shared" si="99"/>
        <v/>
      </c>
      <c r="AI896" s="5"/>
      <c r="AJ896" s="27"/>
    </row>
    <row r="897" spans="2:36">
      <c r="B897" s="31" t="str">
        <f t="shared" si="95"/>
        <v/>
      </c>
      <c r="C897" s="130" t="str">
        <f t="shared" si="96"/>
        <v/>
      </c>
      <c r="D897" s="146"/>
      <c r="E897" s="31">
        <v>877</v>
      </c>
      <c r="F897" s="31" t="str">
        <f t="shared" si="97"/>
        <v/>
      </c>
      <c r="G897" s="5"/>
      <c r="H897" s="5"/>
      <c r="I897" s="5"/>
      <c r="J897" s="5"/>
      <c r="K897" s="4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6"/>
      <c r="Y897" s="5"/>
      <c r="Z897" s="26"/>
      <c r="AA897" s="5"/>
      <c r="AB897" s="5"/>
      <c r="AC897" s="5"/>
      <c r="AD897" s="133" t="str">
        <f t="shared" si="100"/>
        <v/>
      </c>
      <c r="AE897" s="11" t="str">
        <f t="shared" si="98"/>
        <v/>
      </c>
      <c r="AF897" s="19" t="str">
        <f>UPPER(IF($W897="","",IF(COUNTIF($AF$20:$AF896,$W897)&lt;1,$W897,"")))</f>
        <v/>
      </c>
      <c r="AG897" s="31" t="str">
        <f t="shared" si="94"/>
        <v/>
      </c>
      <c r="AH897" s="134" t="str">
        <f t="shared" si="99"/>
        <v/>
      </c>
      <c r="AI897" s="5"/>
      <c r="AJ897" s="27"/>
    </row>
    <row r="898" spans="2:36">
      <c r="B898" s="31" t="str">
        <f t="shared" si="95"/>
        <v/>
      </c>
      <c r="C898" s="130" t="str">
        <f t="shared" si="96"/>
        <v/>
      </c>
      <c r="D898" s="146"/>
      <c r="E898" s="31">
        <v>878</v>
      </c>
      <c r="F898" s="31" t="str">
        <f t="shared" si="97"/>
        <v/>
      </c>
      <c r="G898" s="5"/>
      <c r="H898" s="5"/>
      <c r="I898" s="5"/>
      <c r="J898" s="5"/>
      <c r="K898" s="4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6"/>
      <c r="Y898" s="5"/>
      <c r="Z898" s="26"/>
      <c r="AA898" s="5"/>
      <c r="AB898" s="5"/>
      <c r="AC898" s="5"/>
      <c r="AD898" s="133" t="str">
        <f t="shared" si="100"/>
        <v/>
      </c>
      <c r="AE898" s="11" t="str">
        <f t="shared" si="98"/>
        <v/>
      </c>
      <c r="AF898" s="19" t="str">
        <f>UPPER(IF($W898="","",IF(COUNTIF($AF$20:$AF897,$W898)&lt;1,$W898,"")))</f>
        <v/>
      </c>
      <c r="AG898" s="31" t="str">
        <f t="shared" si="94"/>
        <v/>
      </c>
      <c r="AH898" s="134" t="str">
        <f t="shared" si="99"/>
        <v/>
      </c>
      <c r="AI898" s="5"/>
      <c r="AJ898" s="27"/>
    </row>
    <row r="899" spans="2:36">
      <c r="B899" s="31" t="str">
        <f t="shared" si="95"/>
        <v/>
      </c>
      <c r="C899" s="130" t="str">
        <f t="shared" si="96"/>
        <v/>
      </c>
      <c r="D899" s="146"/>
      <c r="E899" s="31">
        <v>879</v>
      </c>
      <c r="F899" s="31" t="str">
        <f t="shared" si="97"/>
        <v/>
      </c>
      <c r="G899" s="5"/>
      <c r="H899" s="5"/>
      <c r="I899" s="5"/>
      <c r="J899" s="5"/>
      <c r="K899" s="4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6"/>
      <c r="Y899" s="5"/>
      <c r="Z899" s="26"/>
      <c r="AA899" s="5"/>
      <c r="AB899" s="5"/>
      <c r="AC899" s="5"/>
      <c r="AD899" s="133" t="str">
        <f t="shared" si="100"/>
        <v/>
      </c>
      <c r="AE899" s="11" t="str">
        <f t="shared" si="98"/>
        <v/>
      </c>
      <c r="AF899" s="19" t="str">
        <f>UPPER(IF($W899="","",IF(COUNTIF($AF$20:$AF898,$W899)&lt;1,$W899,"")))</f>
        <v/>
      </c>
      <c r="AG899" s="31" t="str">
        <f t="shared" si="94"/>
        <v/>
      </c>
      <c r="AH899" s="134" t="str">
        <f t="shared" si="99"/>
        <v/>
      </c>
      <c r="AI899" s="5"/>
      <c r="AJ899" s="27"/>
    </row>
    <row r="900" spans="2:36">
      <c r="B900" s="31" t="str">
        <f t="shared" si="95"/>
        <v/>
      </c>
      <c r="C900" s="130" t="str">
        <f t="shared" si="96"/>
        <v/>
      </c>
      <c r="D900" s="146"/>
      <c r="E900" s="31">
        <v>880</v>
      </c>
      <c r="F900" s="31" t="str">
        <f t="shared" si="97"/>
        <v/>
      </c>
      <c r="G900" s="5"/>
      <c r="H900" s="5"/>
      <c r="I900" s="5"/>
      <c r="J900" s="5"/>
      <c r="K900" s="4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6"/>
      <c r="Y900" s="5"/>
      <c r="Z900" s="26"/>
      <c r="AA900" s="5"/>
      <c r="AB900" s="5"/>
      <c r="AC900" s="5"/>
      <c r="AD900" s="133" t="str">
        <f t="shared" si="100"/>
        <v/>
      </c>
      <c r="AE900" s="11" t="str">
        <f t="shared" si="98"/>
        <v/>
      </c>
      <c r="AF900" s="19" t="str">
        <f>UPPER(IF($W900="","",IF(COUNTIF($AF$20:$AF899,$W900)&lt;1,$W900,"")))</f>
        <v/>
      </c>
      <c r="AG900" s="31" t="str">
        <f t="shared" si="94"/>
        <v/>
      </c>
      <c r="AH900" s="134" t="str">
        <f t="shared" si="99"/>
        <v/>
      </c>
      <c r="AI900" s="5"/>
      <c r="AJ900" s="27"/>
    </row>
    <row r="901" spans="2:36">
      <c r="B901" s="31" t="str">
        <f t="shared" si="95"/>
        <v/>
      </c>
      <c r="C901" s="130" t="str">
        <f t="shared" si="96"/>
        <v/>
      </c>
      <c r="D901" s="146"/>
      <c r="E901" s="31">
        <v>881</v>
      </c>
      <c r="F901" s="31" t="str">
        <f t="shared" si="97"/>
        <v/>
      </c>
      <c r="G901" s="5"/>
      <c r="H901" s="5"/>
      <c r="I901" s="5"/>
      <c r="J901" s="5"/>
      <c r="K901" s="4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6"/>
      <c r="Y901" s="5"/>
      <c r="Z901" s="26"/>
      <c r="AA901" s="5"/>
      <c r="AB901" s="5"/>
      <c r="AC901" s="5"/>
      <c r="AD901" s="133" t="str">
        <f t="shared" si="100"/>
        <v/>
      </c>
      <c r="AE901" s="11" t="str">
        <f t="shared" si="98"/>
        <v/>
      </c>
      <c r="AF901" s="19" t="str">
        <f>UPPER(IF($W901="","",IF(COUNTIF($AF$20:$AF900,$W901)&lt;1,$W901,"")))</f>
        <v/>
      </c>
      <c r="AG901" s="31" t="str">
        <f t="shared" ref="AG901:AG964" si="101">IF(W901="","",IF(COUNTIF(W$21:W$1021,$W901)&lt;4,"每隊最少4人",IF(COUNTIF(W$21:W$1021,W901)&gt;6,"每隊最多6人",COUNTIF(W$21:W$1021,W901))))</f>
        <v/>
      </c>
      <c r="AH901" s="134" t="str">
        <f t="shared" si="99"/>
        <v/>
      </c>
      <c r="AI901" s="5"/>
      <c r="AJ901" s="27"/>
    </row>
    <row r="902" spans="2:36">
      <c r="B902" s="31" t="str">
        <f t="shared" si="95"/>
        <v/>
      </c>
      <c r="C902" s="130" t="str">
        <f t="shared" si="96"/>
        <v/>
      </c>
      <c r="D902" s="146"/>
      <c r="E902" s="31">
        <v>882</v>
      </c>
      <c r="F902" s="31" t="str">
        <f t="shared" si="97"/>
        <v/>
      </c>
      <c r="G902" s="5"/>
      <c r="H902" s="5"/>
      <c r="I902" s="5"/>
      <c r="J902" s="5"/>
      <c r="K902" s="4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6"/>
      <c r="Y902" s="5"/>
      <c r="Z902" s="26"/>
      <c r="AA902" s="5"/>
      <c r="AB902" s="5"/>
      <c r="AC902" s="5"/>
      <c r="AD902" s="133" t="str">
        <f t="shared" si="100"/>
        <v/>
      </c>
      <c r="AE902" s="11" t="str">
        <f t="shared" si="98"/>
        <v/>
      </c>
      <c r="AF902" s="19" t="str">
        <f>UPPER(IF($W902="","",IF(COUNTIF($AF$20:$AF901,$W902)&lt;1,$W902,"")))</f>
        <v/>
      </c>
      <c r="AG902" s="31" t="str">
        <f t="shared" si="101"/>
        <v/>
      </c>
      <c r="AH902" s="134" t="str">
        <f t="shared" si="99"/>
        <v/>
      </c>
      <c r="AI902" s="5"/>
      <c r="AJ902" s="27"/>
    </row>
    <row r="903" spans="2:36">
      <c r="B903" s="31" t="str">
        <f t="shared" si="95"/>
        <v/>
      </c>
      <c r="C903" s="130" t="str">
        <f t="shared" si="96"/>
        <v/>
      </c>
      <c r="D903" s="146"/>
      <c r="E903" s="31">
        <v>883</v>
      </c>
      <c r="F903" s="31" t="str">
        <f t="shared" si="97"/>
        <v/>
      </c>
      <c r="G903" s="5"/>
      <c r="H903" s="5"/>
      <c r="I903" s="5"/>
      <c r="J903" s="5"/>
      <c r="K903" s="4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6"/>
      <c r="Y903" s="5"/>
      <c r="Z903" s="26"/>
      <c r="AA903" s="5"/>
      <c r="AB903" s="5"/>
      <c r="AC903" s="5"/>
      <c r="AD903" s="133" t="str">
        <f t="shared" si="100"/>
        <v/>
      </c>
      <c r="AE903" s="11" t="str">
        <f t="shared" si="98"/>
        <v/>
      </c>
      <c r="AF903" s="19" t="str">
        <f>UPPER(IF($W903="","",IF(COUNTIF($AF$20:$AF902,$W903)&lt;1,$W903,"")))</f>
        <v/>
      </c>
      <c r="AG903" s="31" t="str">
        <f t="shared" si="101"/>
        <v/>
      </c>
      <c r="AH903" s="134" t="str">
        <f t="shared" si="99"/>
        <v/>
      </c>
      <c r="AI903" s="5"/>
      <c r="AJ903" s="27"/>
    </row>
    <row r="904" spans="2:36">
      <c r="B904" s="31" t="str">
        <f t="shared" si="95"/>
        <v/>
      </c>
      <c r="C904" s="130" t="str">
        <f t="shared" si="96"/>
        <v/>
      </c>
      <c r="D904" s="146"/>
      <c r="E904" s="31">
        <v>884</v>
      </c>
      <c r="F904" s="31" t="str">
        <f t="shared" si="97"/>
        <v/>
      </c>
      <c r="G904" s="5"/>
      <c r="H904" s="5"/>
      <c r="I904" s="5"/>
      <c r="J904" s="5"/>
      <c r="K904" s="4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6"/>
      <c r="Y904" s="5"/>
      <c r="Z904" s="26"/>
      <c r="AA904" s="5"/>
      <c r="AB904" s="5"/>
      <c r="AC904" s="5"/>
      <c r="AD904" s="133" t="str">
        <f t="shared" si="100"/>
        <v/>
      </c>
      <c r="AE904" s="11" t="str">
        <f t="shared" si="98"/>
        <v/>
      </c>
      <c r="AF904" s="19" t="str">
        <f>UPPER(IF($W904="","",IF(COUNTIF($AF$20:$AF903,$W904)&lt;1,$W904,"")))</f>
        <v/>
      </c>
      <c r="AG904" s="31" t="str">
        <f t="shared" si="101"/>
        <v/>
      </c>
      <c r="AH904" s="134" t="str">
        <f t="shared" si="99"/>
        <v/>
      </c>
      <c r="AI904" s="5"/>
      <c r="AJ904" s="27"/>
    </row>
    <row r="905" spans="2:36">
      <c r="B905" s="31" t="str">
        <f t="shared" si="95"/>
        <v/>
      </c>
      <c r="C905" s="130" t="str">
        <f t="shared" si="96"/>
        <v/>
      </c>
      <c r="D905" s="146"/>
      <c r="E905" s="31">
        <v>885</v>
      </c>
      <c r="F905" s="31" t="str">
        <f t="shared" si="97"/>
        <v/>
      </c>
      <c r="G905" s="5"/>
      <c r="H905" s="5"/>
      <c r="I905" s="5"/>
      <c r="J905" s="5"/>
      <c r="K905" s="4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6"/>
      <c r="Y905" s="5"/>
      <c r="Z905" s="26"/>
      <c r="AA905" s="5"/>
      <c r="AB905" s="5"/>
      <c r="AC905" s="5"/>
      <c r="AD905" s="133" t="str">
        <f t="shared" si="100"/>
        <v/>
      </c>
      <c r="AE905" s="11" t="str">
        <f t="shared" si="98"/>
        <v/>
      </c>
      <c r="AF905" s="19" t="str">
        <f>UPPER(IF($W905="","",IF(COUNTIF($AF$20:$AF904,$W905)&lt;1,$W905,"")))</f>
        <v/>
      </c>
      <c r="AG905" s="31" t="str">
        <f t="shared" si="101"/>
        <v/>
      </c>
      <c r="AH905" s="134" t="str">
        <f t="shared" si="99"/>
        <v/>
      </c>
      <c r="AI905" s="5"/>
      <c r="AJ905" s="27"/>
    </row>
    <row r="906" spans="2:36">
      <c r="B906" s="31" t="str">
        <f t="shared" si="95"/>
        <v/>
      </c>
      <c r="C906" s="130" t="str">
        <f t="shared" si="96"/>
        <v/>
      </c>
      <c r="D906" s="146"/>
      <c r="E906" s="31">
        <v>886</v>
      </c>
      <c r="F906" s="31" t="str">
        <f t="shared" si="97"/>
        <v/>
      </c>
      <c r="G906" s="5"/>
      <c r="H906" s="5"/>
      <c r="I906" s="5"/>
      <c r="J906" s="5"/>
      <c r="K906" s="4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6"/>
      <c r="Y906" s="5"/>
      <c r="Z906" s="26"/>
      <c r="AA906" s="5"/>
      <c r="AB906" s="5"/>
      <c r="AC906" s="5"/>
      <c r="AD906" s="133" t="str">
        <f t="shared" si="100"/>
        <v/>
      </c>
      <c r="AE906" s="11" t="str">
        <f t="shared" si="98"/>
        <v/>
      </c>
      <c r="AF906" s="19" t="str">
        <f>UPPER(IF($W906="","",IF(COUNTIF($AF$20:$AF905,$W906)&lt;1,$W906,"")))</f>
        <v/>
      </c>
      <c r="AG906" s="31" t="str">
        <f t="shared" si="101"/>
        <v/>
      </c>
      <c r="AH906" s="134" t="str">
        <f t="shared" si="99"/>
        <v/>
      </c>
      <c r="AI906" s="5"/>
      <c r="AJ906" s="27"/>
    </row>
    <row r="907" spans="2:36">
      <c r="B907" s="31" t="str">
        <f t="shared" si="95"/>
        <v/>
      </c>
      <c r="C907" s="130" t="str">
        <f t="shared" si="96"/>
        <v/>
      </c>
      <c r="D907" s="146"/>
      <c r="E907" s="31">
        <v>887</v>
      </c>
      <c r="F907" s="31" t="str">
        <f t="shared" si="97"/>
        <v/>
      </c>
      <c r="G907" s="5"/>
      <c r="H907" s="5"/>
      <c r="I907" s="5"/>
      <c r="J907" s="5"/>
      <c r="K907" s="4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6"/>
      <c r="Y907" s="5"/>
      <c r="Z907" s="26"/>
      <c r="AA907" s="5"/>
      <c r="AB907" s="5"/>
      <c r="AC907" s="5"/>
      <c r="AD907" s="133" t="str">
        <f t="shared" si="100"/>
        <v/>
      </c>
      <c r="AE907" s="11" t="str">
        <f t="shared" si="98"/>
        <v/>
      </c>
      <c r="AF907" s="19" t="str">
        <f>UPPER(IF($W907="","",IF(COUNTIF($AF$20:$AF906,$W907)&lt;1,$W907,"")))</f>
        <v/>
      </c>
      <c r="AG907" s="31" t="str">
        <f t="shared" si="101"/>
        <v/>
      </c>
      <c r="AH907" s="134" t="str">
        <f t="shared" si="99"/>
        <v/>
      </c>
      <c r="AI907" s="5"/>
      <c r="AJ907" s="27"/>
    </row>
    <row r="908" spans="2:36">
      <c r="B908" s="31" t="str">
        <f t="shared" si="95"/>
        <v/>
      </c>
      <c r="C908" s="130" t="str">
        <f t="shared" si="96"/>
        <v/>
      </c>
      <c r="D908" s="146"/>
      <c r="E908" s="31">
        <v>888</v>
      </c>
      <c r="F908" s="31" t="str">
        <f t="shared" si="97"/>
        <v/>
      </c>
      <c r="G908" s="5"/>
      <c r="H908" s="5"/>
      <c r="I908" s="5"/>
      <c r="J908" s="5"/>
      <c r="K908" s="4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6"/>
      <c r="Y908" s="5"/>
      <c r="Z908" s="26"/>
      <c r="AA908" s="5"/>
      <c r="AB908" s="5"/>
      <c r="AC908" s="5"/>
      <c r="AD908" s="133" t="str">
        <f t="shared" si="100"/>
        <v/>
      </c>
      <c r="AE908" s="11" t="str">
        <f t="shared" si="98"/>
        <v/>
      </c>
      <c r="AF908" s="19" t="str">
        <f>UPPER(IF($W908="","",IF(COUNTIF($AF$20:$AF907,$W908)&lt;1,$W908,"")))</f>
        <v/>
      </c>
      <c r="AG908" s="31" t="str">
        <f t="shared" si="101"/>
        <v/>
      </c>
      <c r="AH908" s="134" t="str">
        <f t="shared" si="99"/>
        <v/>
      </c>
      <c r="AI908" s="5"/>
      <c r="AJ908" s="27"/>
    </row>
    <row r="909" spans="2:36">
      <c r="B909" s="31" t="str">
        <f t="shared" si="95"/>
        <v/>
      </c>
      <c r="C909" s="130" t="str">
        <f t="shared" si="96"/>
        <v/>
      </c>
      <c r="D909" s="146"/>
      <c r="E909" s="31">
        <v>889</v>
      </c>
      <c r="F909" s="31" t="str">
        <f t="shared" si="97"/>
        <v/>
      </c>
      <c r="G909" s="5"/>
      <c r="H909" s="5"/>
      <c r="I909" s="5"/>
      <c r="J909" s="5"/>
      <c r="K909" s="4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6"/>
      <c r="Y909" s="5"/>
      <c r="Z909" s="26"/>
      <c r="AA909" s="5"/>
      <c r="AB909" s="5"/>
      <c r="AC909" s="5"/>
      <c r="AD909" s="133" t="str">
        <f t="shared" si="100"/>
        <v/>
      </c>
      <c r="AE909" s="11" t="str">
        <f t="shared" si="98"/>
        <v/>
      </c>
      <c r="AF909" s="19" t="str">
        <f>UPPER(IF($W909="","",IF(COUNTIF($AF$20:$AF908,$W909)&lt;1,$W909,"")))</f>
        <v/>
      </c>
      <c r="AG909" s="31" t="str">
        <f t="shared" si="101"/>
        <v/>
      </c>
      <c r="AH909" s="134" t="str">
        <f t="shared" si="99"/>
        <v/>
      </c>
      <c r="AI909" s="5"/>
      <c r="AJ909" s="27"/>
    </row>
    <row r="910" spans="2:36">
      <c r="B910" s="31" t="str">
        <f t="shared" si="95"/>
        <v/>
      </c>
      <c r="C910" s="130" t="str">
        <f t="shared" si="96"/>
        <v/>
      </c>
      <c r="D910" s="146"/>
      <c r="E910" s="31">
        <v>890</v>
      </c>
      <c r="F910" s="31" t="str">
        <f t="shared" si="97"/>
        <v/>
      </c>
      <c r="G910" s="5"/>
      <c r="H910" s="5"/>
      <c r="I910" s="5"/>
      <c r="J910" s="5"/>
      <c r="K910" s="4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6"/>
      <c r="Y910" s="5"/>
      <c r="Z910" s="26"/>
      <c r="AA910" s="5"/>
      <c r="AB910" s="5"/>
      <c r="AC910" s="5"/>
      <c r="AD910" s="133" t="str">
        <f t="shared" si="100"/>
        <v/>
      </c>
      <c r="AE910" s="11" t="str">
        <f t="shared" si="98"/>
        <v/>
      </c>
      <c r="AF910" s="19" t="str">
        <f>UPPER(IF($W910="","",IF(COUNTIF($AF$20:$AF909,$W910)&lt;1,$W910,"")))</f>
        <v/>
      </c>
      <c r="AG910" s="31" t="str">
        <f t="shared" si="101"/>
        <v/>
      </c>
      <c r="AH910" s="134" t="str">
        <f t="shared" si="99"/>
        <v/>
      </c>
      <c r="AI910" s="5"/>
      <c r="AJ910" s="27"/>
    </row>
    <row r="911" spans="2:36">
      <c r="B911" s="31" t="str">
        <f t="shared" si="95"/>
        <v/>
      </c>
      <c r="C911" s="130" t="str">
        <f t="shared" si="96"/>
        <v/>
      </c>
      <c r="D911" s="146"/>
      <c r="E911" s="31">
        <v>891</v>
      </c>
      <c r="F911" s="31" t="str">
        <f t="shared" si="97"/>
        <v/>
      </c>
      <c r="G911" s="5"/>
      <c r="H911" s="5"/>
      <c r="I911" s="5"/>
      <c r="J911" s="5"/>
      <c r="K911" s="4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6"/>
      <c r="Y911" s="5"/>
      <c r="Z911" s="26"/>
      <c r="AA911" s="5"/>
      <c r="AB911" s="5"/>
      <c r="AC911" s="5"/>
      <c r="AD911" s="133" t="str">
        <f t="shared" si="100"/>
        <v/>
      </c>
      <c r="AE911" s="11" t="str">
        <f t="shared" si="98"/>
        <v/>
      </c>
      <c r="AF911" s="19" t="str">
        <f>UPPER(IF($W911="","",IF(COUNTIF($AF$20:$AF910,$W911)&lt;1,$W911,"")))</f>
        <v/>
      </c>
      <c r="AG911" s="31" t="str">
        <f t="shared" si="101"/>
        <v/>
      </c>
      <c r="AH911" s="134" t="str">
        <f t="shared" si="99"/>
        <v/>
      </c>
      <c r="AI911" s="5"/>
      <c r="AJ911" s="27"/>
    </row>
    <row r="912" spans="2:36">
      <c r="B912" s="31" t="str">
        <f t="shared" si="95"/>
        <v/>
      </c>
      <c r="C912" s="130" t="str">
        <f t="shared" si="96"/>
        <v/>
      </c>
      <c r="D912" s="146"/>
      <c r="E912" s="31">
        <v>892</v>
      </c>
      <c r="F912" s="31" t="str">
        <f t="shared" si="97"/>
        <v/>
      </c>
      <c r="G912" s="5"/>
      <c r="H912" s="5"/>
      <c r="I912" s="5"/>
      <c r="J912" s="5"/>
      <c r="K912" s="4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6"/>
      <c r="Y912" s="5"/>
      <c r="Z912" s="26"/>
      <c r="AA912" s="5"/>
      <c r="AB912" s="5"/>
      <c r="AC912" s="5"/>
      <c r="AD912" s="133" t="str">
        <f t="shared" si="100"/>
        <v/>
      </c>
      <c r="AE912" s="11" t="str">
        <f t="shared" si="98"/>
        <v/>
      </c>
      <c r="AF912" s="19" t="str">
        <f>UPPER(IF($W912="","",IF(COUNTIF($AF$20:$AF911,$W912)&lt;1,$W912,"")))</f>
        <v/>
      </c>
      <c r="AG912" s="31" t="str">
        <f t="shared" si="101"/>
        <v/>
      </c>
      <c r="AH912" s="134" t="str">
        <f t="shared" si="99"/>
        <v/>
      </c>
      <c r="AI912" s="5"/>
      <c r="AJ912" s="27"/>
    </row>
    <row r="913" spans="2:36">
      <c r="B913" s="31" t="str">
        <f t="shared" si="95"/>
        <v/>
      </c>
      <c r="C913" s="130" t="str">
        <f t="shared" si="96"/>
        <v/>
      </c>
      <c r="D913" s="146"/>
      <c r="E913" s="31">
        <v>893</v>
      </c>
      <c r="F913" s="31" t="str">
        <f t="shared" si="97"/>
        <v/>
      </c>
      <c r="G913" s="5"/>
      <c r="H913" s="5"/>
      <c r="I913" s="5"/>
      <c r="J913" s="5"/>
      <c r="K913" s="4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6"/>
      <c r="Y913" s="5"/>
      <c r="Z913" s="26"/>
      <c r="AA913" s="5"/>
      <c r="AB913" s="5"/>
      <c r="AC913" s="5"/>
      <c r="AD913" s="133" t="str">
        <f t="shared" si="100"/>
        <v/>
      </c>
      <c r="AE913" s="11" t="str">
        <f t="shared" si="98"/>
        <v/>
      </c>
      <c r="AF913" s="19" t="str">
        <f>UPPER(IF($W913="","",IF(COUNTIF($AF$20:$AF912,$W913)&lt;1,$W913,"")))</f>
        <v/>
      </c>
      <c r="AG913" s="31" t="str">
        <f t="shared" si="101"/>
        <v/>
      </c>
      <c r="AH913" s="134" t="str">
        <f t="shared" si="99"/>
        <v/>
      </c>
      <c r="AI913" s="5"/>
      <c r="AJ913" s="27"/>
    </row>
    <row r="914" spans="2:36">
      <c r="B914" s="31" t="str">
        <f t="shared" si="95"/>
        <v/>
      </c>
      <c r="C914" s="130" t="str">
        <f t="shared" si="96"/>
        <v/>
      </c>
      <c r="D914" s="146"/>
      <c r="E914" s="31">
        <v>894</v>
      </c>
      <c r="F914" s="31" t="str">
        <f t="shared" si="97"/>
        <v/>
      </c>
      <c r="G914" s="5"/>
      <c r="H914" s="5"/>
      <c r="I914" s="5"/>
      <c r="J914" s="5"/>
      <c r="K914" s="4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6"/>
      <c r="Y914" s="5"/>
      <c r="Z914" s="26"/>
      <c r="AA914" s="5"/>
      <c r="AB914" s="5"/>
      <c r="AC914" s="5"/>
      <c r="AD914" s="133" t="str">
        <f t="shared" si="100"/>
        <v/>
      </c>
      <c r="AE914" s="11" t="str">
        <f t="shared" si="98"/>
        <v/>
      </c>
      <c r="AF914" s="19" t="str">
        <f>UPPER(IF($W914="","",IF(COUNTIF($AF$20:$AF913,$W914)&lt;1,$W914,"")))</f>
        <v/>
      </c>
      <c r="AG914" s="31" t="str">
        <f t="shared" si="101"/>
        <v/>
      </c>
      <c r="AH914" s="134" t="str">
        <f t="shared" si="99"/>
        <v/>
      </c>
      <c r="AI914" s="5"/>
      <c r="AJ914" s="27"/>
    </row>
    <row r="915" spans="2:36">
      <c r="B915" s="31" t="str">
        <f t="shared" si="95"/>
        <v/>
      </c>
      <c r="C915" s="130" t="str">
        <f t="shared" si="96"/>
        <v/>
      </c>
      <c r="D915" s="146"/>
      <c r="E915" s="31">
        <v>895</v>
      </c>
      <c r="F915" s="31" t="str">
        <f t="shared" si="97"/>
        <v/>
      </c>
      <c r="G915" s="5"/>
      <c r="H915" s="5"/>
      <c r="I915" s="5"/>
      <c r="J915" s="5"/>
      <c r="K915" s="4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6"/>
      <c r="Y915" s="5"/>
      <c r="Z915" s="26"/>
      <c r="AA915" s="5"/>
      <c r="AB915" s="5"/>
      <c r="AC915" s="5"/>
      <c r="AD915" s="133" t="str">
        <f t="shared" si="100"/>
        <v/>
      </c>
      <c r="AE915" s="11" t="str">
        <f t="shared" si="98"/>
        <v/>
      </c>
      <c r="AF915" s="19" t="str">
        <f>UPPER(IF($W915="","",IF(COUNTIF($AF$20:$AF914,$W915)&lt;1,$W915,"")))</f>
        <v/>
      </c>
      <c r="AG915" s="31" t="str">
        <f t="shared" si="101"/>
        <v/>
      </c>
      <c r="AH915" s="134" t="str">
        <f t="shared" si="99"/>
        <v/>
      </c>
      <c r="AI915" s="5"/>
      <c r="AJ915" s="27"/>
    </row>
    <row r="916" spans="2:36">
      <c r="B916" s="31" t="str">
        <f t="shared" si="95"/>
        <v/>
      </c>
      <c r="C916" s="130" t="str">
        <f t="shared" si="96"/>
        <v/>
      </c>
      <c r="D916" s="146"/>
      <c r="E916" s="31">
        <v>896</v>
      </c>
      <c r="F916" s="31" t="str">
        <f t="shared" si="97"/>
        <v/>
      </c>
      <c r="G916" s="5"/>
      <c r="H916" s="5"/>
      <c r="I916" s="5"/>
      <c r="J916" s="5"/>
      <c r="K916" s="4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6"/>
      <c r="Y916" s="5"/>
      <c r="Z916" s="26"/>
      <c r="AA916" s="5"/>
      <c r="AB916" s="5"/>
      <c r="AC916" s="5"/>
      <c r="AD916" s="133" t="str">
        <f t="shared" si="100"/>
        <v/>
      </c>
      <c r="AE916" s="11" t="str">
        <f t="shared" si="98"/>
        <v/>
      </c>
      <c r="AF916" s="19" t="str">
        <f>UPPER(IF($W916="","",IF(COUNTIF($AF$20:$AF915,$W916)&lt;1,$W916,"")))</f>
        <v/>
      </c>
      <c r="AG916" s="31" t="str">
        <f t="shared" si="101"/>
        <v/>
      </c>
      <c r="AH916" s="134" t="str">
        <f t="shared" si="99"/>
        <v/>
      </c>
      <c r="AI916" s="5"/>
      <c r="AJ916" s="27"/>
    </row>
    <row r="917" spans="2:36">
      <c r="B917" s="31" t="str">
        <f t="shared" ref="B917:B980" si="102">F917</f>
        <v/>
      </c>
      <c r="C917" s="130" t="str">
        <f t="shared" ref="C917:C980" si="103">IF(H917="","",IF(D917="","X",B917&amp;TEXT(D917,"000")))</f>
        <v/>
      </c>
      <c r="D917" s="146"/>
      <c r="E917" s="31">
        <v>897</v>
      </c>
      <c r="F917" s="31" t="str">
        <f t="shared" ref="F917:F980" si="104">IF($I917="M",VLOOKUP($J917,$E$4:$G$9,2,0),IF(I917="F",VLOOKUP($J917,$E$4:$G$9,3,0),IF($I917="","")))</f>
        <v/>
      </c>
      <c r="G917" s="5"/>
      <c r="H917" s="5"/>
      <c r="I917" s="5"/>
      <c r="J917" s="5"/>
      <c r="K917" s="4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6"/>
      <c r="Y917" s="5"/>
      <c r="Z917" s="26"/>
      <c r="AA917" s="5"/>
      <c r="AB917" s="5"/>
      <c r="AC917" s="5"/>
      <c r="AD917" s="133" t="str">
        <f t="shared" si="100"/>
        <v/>
      </c>
      <c r="AE917" s="11" t="str">
        <f t="shared" ref="AE917:AE980" si="105">IF(AF917="","",$AE$17)</f>
        <v/>
      </c>
      <c r="AF917" s="19" t="str">
        <f>UPPER(IF($W917="","",IF(COUNTIF($AF$20:$AF916,$W917)&lt;1,$W917,"")))</f>
        <v/>
      </c>
      <c r="AG917" s="31" t="str">
        <f t="shared" si="101"/>
        <v/>
      </c>
      <c r="AH917" s="134" t="str">
        <f t="shared" si="99"/>
        <v/>
      </c>
      <c r="AI917" s="5"/>
      <c r="AJ917" s="27"/>
    </row>
    <row r="918" spans="2:36">
      <c r="B918" s="31" t="str">
        <f t="shared" si="102"/>
        <v/>
      </c>
      <c r="C918" s="130" t="str">
        <f t="shared" si="103"/>
        <v/>
      </c>
      <c r="D918" s="146"/>
      <c r="E918" s="31">
        <v>898</v>
      </c>
      <c r="F918" s="31" t="str">
        <f t="shared" si="104"/>
        <v/>
      </c>
      <c r="G918" s="5"/>
      <c r="H918" s="5"/>
      <c r="I918" s="5"/>
      <c r="J918" s="5"/>
      <c r="K918" s="4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6"/>
      <c r="Y918" s="5"/>
      <c r="Z918" s="26"/>
      <c r="AA918" s="5"/>
      <c r="AB918" s="5"/>
      <c r="AC918" s="5"/>
      <c r="AD918" s="133" t="str">
        <f t="shared" si="100"/>
        <v/>
      </c>
      <c r="AE918" s="11" t="str">
        <f t="shared" si="105"/>
        <v/>
      </c>
      <c r="AF918" s="19" t="str">
        <f>UPPER(IF($W918="","",IF(COUNTIF($AF$20:$AF917,$W918)&lt;1,$W918,"")))</f>
        <v/>
      </c>
      <c r="AG918" s="31" t="str">
        <f t="shared" si="101"/>
        <v/>
      </c>
      <c r="AH918" s="134" t="str">
        <f t="shared" ref="AH918:AH981" si="106">IF(F918="","",IF(X918="",SUM(AD918:AE918)+AJ932,SUM(AD918:AE918)+AJ932+$X$20))</f>
        <v/>
      </c>
      <c r="AI918" s="5"/>
      <c r="AJ918" s="27"/>
    </row>
    <row r="919" spans="2:36">
      <c r="B919" s="31" t="str">
        <f t="shared" si="102"/>
        <v/>
      </c>
      <c r="C919" s="130" t="str">
        <f t="shared" si="103"/>
        <v/>
      </c>
      <c r="D919" s="146"/>
      <c r="E919" s="31">
        <v>899</v>
      </c>
      <c r="F919" s="31" t="str">
        <f t="shared" si="104"/>
        <v/>
      </c>
      <c r="G919" s="5"/>
      <c r="H919" s="5"/>
      <c r="I919" s="5"/>
      <c r="J919" s="5"/>
      <c r="K919" s="4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6"/>
      <c r="Y919" s="5"/>
      <c r="Z919" s="26"/>
      <c r="AA919" s="5"/>
      <c r="AB919" s="5"/>
      <c r="AC919" s="5"/>
      <c r="AD919" s="133" t="str">
        <f t="shared" si="100"/>
        <v/>
      </c>
      <c r="AE919" s="11" t="str">
        <f t="shared" si="105"/>
        <v/>
      </c>
      <c r="AF919" s="19" t="str">
        <f>UPPER(IF($W919="","",IF(COUNTIF($AF$20:$AF918,$W919)&lt;1,$W919,"")))</f>
        <v/>
      </c>
      <c r="AG919" s="31" t="str">
        <f t="shared" si="101"/>
        <v/>
      </c>
      <c r="AH919" s="134" t="str">
        <f t="shared" si="106"/>
        <v/>
      </c>
      <c r="AI919" s="5"/>
      <c r="AJ919" s="27"/>
    </row>
    <row r="920" spans="2:36">
      <c r="B920" s="31" t="str">
        <f t="shared" si="102"/>
        <v/>
      </c>
      <c r="C920" s="130" t="str">
        <f t="shared" si="103"/>
        <v/>
      </c>
      <c r="D920" s="146"/>
      <c r="E920" s="31">
        <v>900</v>
      </c>
      <c r="F920" s="31" t="str">
        <f t="shared" si="104"/>
        <v/>
      </c>
      <c r="G920" s="5"/>
      <c r="H920" s="5"/>
      <c r="I920" s="5"/>
      <c r="J920" s="5"/>
      <c r="K920" s="4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6"/>
      <c r="Y920" s="5"/>
      <c r="Z920" s="26"/>
      <c r="AA920" s="5"/>
      <c r="AB920" s="5"/>
      <c r="AC920" s="5"/>
      <c r="AD920" s="133" t="str">
        <f t="shared" si="100"/>
        <v/>
      </c>
      <c r="AE920" s="11" t="str">
        <f t="shared" si="105"/>
        <v/>
      </c>
      <c r="AF920" s="19" t="str">
        <f>UPPER(IF($W920="","",IF(COUNTIF($AF$20:$AF919,$W920)&lt;1,$W920,"")))</f>
        <v/>
      </c>
      <c r="AG920" s="31" t="str">
        <f t="shared" si="101"/>
        <v/>
      </c>
      <c r="AH920" s="134" t="str">
        <f t="shared" si="106"/>
        <v/>
      </c>
      <c r="AI920" s="5"/>
      <c r="AJ920" s="27"/>
    </row>
    <row r="921" spans="2:36">
      <c r="B921" s="31" t="str">
        <f t="shared" si="102"/>
        <v/>
      </c>
      <c r="C921" s="130" t="str">
        <f t="shared" si="103"/>
        <v/>
      </c>
      <c r="D921" s="146"/>
      <c r="E921" s="31">
        <v>901</v>
      </c>
      <c r="F921" s="31" t="str">
        <f t="shared" si="104"/>
        <v/>
      </c>
      <c r="G921" s="5"/>
      <c r="H921" s="5"/>
      <c r="I921" s="5"/>
      <c r="J921" s="5"/>
      <c r="K921" s="4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6"/>
      <c r="Y921" s="5"/>
      <c r="Z921" s="26"/>
      <c r="AA921" s="5"/>
      <c r="AB921" s="5"/>
      <c r="AC921" s="5"/>
      <c r="AD921" s="133" t="str">
        <f t="shared" si="100"/>
        <v/>
      </c>
      <c r="AE921" s="11" t="str">
        <f t="shared" si="105"/>
        <v/>
      </c>
      <c r="AF921" s="19" t="str">
        <f>UPPER(IF($W921="","",IF(COUNTIF($AF$20:$AF920,$W921)&lt;1,$W921,"")))</f>
        <v/>
      </c>
      <c r="AG921" s="31" t="str">
        <f t="shared" si="101"/>
        <v/>
      </c>
      <c r="AH921" s="134" t="str">
        <f t="shared" si="106"/>
        <v/>
      </c>
      <c r="AI921" s="5"/>
      <c r="AJ921" s="27"/>
    </row>
    <row r="922" spans="2:36">
      <c r="B922" s="31" t="str">
        <f t="shared" si="102"/>
        <v/>
      </c>
      <c r="C922" s="130" t="str">
        <f t="shared" si="103"/>
        <v/>
      </c>
      <c r="D922" s="146"/>
      <c r="E922" s="31">
        <v>902</v>
      </c>
      <c r="F922" s="31" t="str">
        <f t="shared" si="104"/>
        <v/>
      </c>
      <c r="G922" s="5"/>
      <c r="H922" s="5"/>
      <c r="I922" s="5"/>
      <c r="J922" s="5"/>
      <c r="K922" s="4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6"/>
      <c r="Y922" s="5"/>
      <c r="Z922" s="26"/>
      <c r="AA922" s="5"/>
      <c r="AB922" s="5"/>
      <c r="AC922" s="5"/>
      <c r="AD922" s="133" t="str">
        <f t="shared" si="100"/>
        <v/>
      </c>
      <c r="AE922" s="11" t="str">
        <f t="shared" si="105"/>
        <v/>
      </c>
      <c r="AF922" s="19" t="str">
        <f>UPPER(IF($W922="","",IF(COUNTIF($AF$20:$AF921,$W922)&lt;1,$W922,"")))</f>
        <v/>
      </c>
      <c r="AG922" s="31" t="str">
        <f t="shared" si="101"/>
        <v/>
      </c>
      <c r="AH922" s="134" t="str">
        <f t="shared" si="106"/>
        <v/>
      </c>
      <c r="AI922" s="5"/>
      <c r="AJ922" s="27"/>
    </row>
    <row r="923" spans="2:36">
      <c r="B923" s="31" t="str">
        <f t="shared" si="102"/>
        <v/>
      </c>
      <c r="C923" s="130" t="str">
        <f t="shared" si="103"/>
        <v/>
      </c>
      <c r="D923" s="146"/>
      <c r="E923" s="31">
        <v>903</v>
      </c>
      <c r="F923" s="31" t="str">
        <f t="shared" si="104"/>
        <v/>
      </c>
      <c r="G923" s="5"/>
      <c r="H923" s="5"/>
      <c r="I923" s="5"/>
      <c r="J923" s="5"/>
      <c r="K923" s="4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6"/>
      <c r="Y923" s="5"/>
      <c r="Z923" s="26"/>
      <c r="AA923" s="5"/>
      <c r="AB923" s="5"/>
      <c r="AC923" s="5"/>
      <c r="AD923" s="133" t="str">
        <f t="shared" si="100"/>
        <v/>
      </c>
      <c r="AE923" s="11" t="str">
        <f t="shared" si="105"/>
        <v/>
      </c>
      <c r="AF923" s="19" t="str">
        <f>UPPER(IF($W923="","",IF(COUNTIF($AF$20:$AF922,$W923)&lt;1,$W923,"")))</f>
        <v/>
      </c>
      <c r="AG923" s="31" t="str">
        <f t="shared" si="101"/>
        <v/>
      </c>
      <c r="AH923" s="134" t="str">
        <f t="shared" si="106"/>
        <v/>
      </c>
      <c r="AI923" s="5"/>
      <c r="AJ923" s="27"/>
    </row>
    <row r="924" spans="2:36">
      <c r="B924" s="31" t="str">
        <f t="shared" si="102"/>
        <v/>
      </c>
      <c r="C924" s="130" t="str">
        <f t="shared" si="103"/>
        <v/>
      </c>
      <c r="D924" s="146"/>
      <c r="E924" s="31">
        <v>904</v>
      </c>
      <c r="F924" s="31" t="str">
        <f t="shared" si="104"/>
        <v/>
      </c>
      <c r="G924" s="5"/>
      <c r="H924" s="5"/>
      <c r="I924" s="5"/>
      <c r="J924" s="5"/>
      <c r="K924" s="4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6"/>
      <c r="Y924" s="5"/>
      <c r="Z924" s="26"/>
      <c r="AA924" s="5"/>
      <c r="AB924" s="5"/>
      <c r="AC924" s="5"/>
      <c r="AD924" s="133" t="str">
        <f t="shared" si="100"/>
        <v/>
      </c>
      <c r="AE924" s="11" t="str">
        <f t="shared" si="105"/>
        <v/>
      </c>
      <c r="AF924" s="19" t="str">
        <f>UPPER(IF($W924="","",IF(COUNTIF($AF$20:$AF923,$W924)&lt;1,$W924,"")))</f>
        <v/>
      </c>
      <c r="AG924" s="31" t="str">
        <f t="shared" si="101"/>
        <v/>
      </c>
      <c r="AH924" s="134" t="str">
        <f t="shared" si="106"/>
        <v/>
      </c>
      <c r="AI924" s="5"/>
      <c r="AJ924" s="27"/>
    </row>
    <row r="925" spans="2:36">
      <c r="B925" s="31" t="str">
        <f t="shared" si="102"/>
        <v/>
      </c>
      <c r="C925" s="130" t="str">
        <f t="shared" si="103"/>
        <v/>
      </c>
      <c r="D925" s="146"/>
      <c r="E925" s="31">
        <v>905</v>
      </c>
      <c r="F925" s="31" t="str">
        <f t="shared" si="104"/>
        <v/>
      </c>
      <c r="G925" s="5"/>
      <c r="H925" s="5"/>
      <c r="I925" s="5"/>
      <c r="J925" s="5"/>
      <c r="K925" s="4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6"/>
      <c r="Y925" s="5"/>
      <c r="Z925" s="26"/>
      <c r="AA925" s="5"/>
      <c r="AB925" s="5"/>
      <c r="AC925" s="5"/>
      <c r="AD925" s="133" t="str">
        <f t="shared" si="100"/>
        <v/>
      </c>
      <c r="AE925" s="11" t="str">
        <f t="shared" si="105"/>
        <v/>
      </c>
      <c r="AF925" s="19" t="str">
        <f>UPPER(IF($W925="","",IF(COUNTIF($AF$20:$AF924,$W925)&lt;1,$W925,"")))</f>
        <v/>
      </c>
      <c r="AG925" s="31" t="str">
        <f t="shared" si="101"/>
        <v/>
      </c>
      <c r="AH925" s="134" t="str">
        <f t="shared" si="106"/>
        <v/>
      </c>
      <c r="AI925" s="5"/>
      <c r="AJ925" s="27"/>
    </row>
    <row r="926" spans="2:36">
      <c r="B926" s="31" t="str">
        <f t="shared" si="102"/>
        <v/>
      </c>
      <c r="C926" s="130" t="str">
        <f t="shared" si="103"/>
        <v/>
      </c>
      <c r="D926" s="146"/>
      <c r="E926" s="31">
        <v>906</v>
      </c>
      <c r="F926" s="31" t="str">
        <f t="shared" si="104"/>
        <v/>
      </c>
      <c r="G926" s="5"/>
      <c r="H926" s="5"/>
      <c r="I926" s="5"/>
      <c r="J926" s="5"/>
      <c r="K926" s="4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6"/>
      <c r="Y926" s="5"/>
      <c r="Z926" s="26"/>
      <c r="AA926" s="5"/>
      <c r="AB926" s="5"/>
      <c r="AC926" s="5"/>
      <c r="AD926" s="133" t="str">
        <f t="shared" si="100"/>
        <v/>
      </c>
      <c r="AE926" s="11" t="str">
        <f t="shared" si="105"/>
        <v/>
      </c>
      <c r="AF926" s="19" t="str">
        <f>UPPER(IF($W926="","",IF(COUNTIF($AF$20:$AF925,$W926)&lt;1,$W926,"")))</f>
        <v/>
      </c>
      <c r="AG926" s="31" t="str">
        <f t="shared" si="101"/>
        <v/>
      </c>
      <c r="AH926" s="134" t="str">
        <f t="shared" si="106"/>
        <v/>
      </c>
      <c r="AI926" s="5"/>
      <c r="AJ926" s="27"/>
    </row>
    <row r="927" spans="2:36">
      <c r="B927" s="31" t="str">
        <f t="shared" si="102"/>
        <v/>
      </c>
      <c r="C927" s="130" t="str">
        <f t="shared" si="103"/>
        <v/>
      </c>
      <c r="D927" s="146"/>
      <c r="E927" s="31">
        <v>907</v>
      </c>
      <c r="F927" s="31" t="str">
        <f t="shared" si="104"/>
        <v/>
      </c>
      <c r="G927" s="5"/>
      <c r="H927" s="5"/>
      <c r="I927" s="5"/>
      <c r="J927" s="5"/>
      <c r="K927" s="4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6"/>
      <c r="Y927" s="5"/>
      <c r="Z927" s="26"/>
      <c r="AA927" s="5"/>
      <c r="AB927" s="5"/>
      <c r="AC927" s="5"/>
      <c r="AD927" s="133" t="str">
        <f t="shared" si="100"/>
        <v/>
      </c>
      <c r="AE927" s="11" t="str">
        <f t="shared" si="105"/>
        <v/>
      </c>
      <c r="AF927" s="19" t="str">
        <f>UPPER(IF($W927="","",IF(COUNTIF($AF$20:$AF926,$W927)&lt;1,$W927,"")))</f>
        <v/>
      </c>
      <c r="AG927" s="31" t="str">
        <f t="shared" si="101"/>
        <v/>
      </c>
      <c r="AH927" s="134" t="str">
        <f t="shared" si="106"/>
        <v/>
      </c>
      <c r="AI927" s="5"/>
      <c r="AJ927" s="27"/>
    </row>
    <row r="928" spans="2:36">
      <c r="B928" s="31" t="str">
        <f t="shared" si="102"/>
        <v/>
      </c>
      <c r="C928" s="130" t="str">
        <f t="shared" si="103"/>
        <v/>
      </c>
      <c r="D928" s="146"/>
      <c r="E928" s="31">
        <v>908</v>
      </c>
      <c r="F928" s="31" t="str">
        <f t="shared" si="104"/>
        <v/>
      </c>
      <c r="G928" s="5"/>
      <c r="H928" s="5"/>
      <c r="I928" s="5"/>
      <c r="J928" s="5"/>
      <c r="K928" s="4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6"/>
      <c r="Y928" s="5"/>
      <c r="Z928" s="26"/>
      <c r="AA928" s="5"/>
      <c r="AB928" s="5"/>
      <c r="AC928" s="5"/>
      <c r="AD928" s="133" t="str">
        <f t="shared" si="100"/>
        <v/>
      </c>
      <c r="AE928" s="11" t="str">
        <f t="shared" si="105"/>
        <v/>
      </c>
      <c r="AF928" s="19" t="str">
        <f>UPPER(IF($W928="","",IF(COUNTIF($AF$20:$AF927,$W928)&lt;1,$W928,"")))</f>
        <v/>
      </c>
      <c r="AG928" s="31" t="str">
        <f t="shared" si="101"/>
        <v/>
      </c>
      <c r="AH928" s="134" t="str">
        <f t="shared" si="106"/>
        <v/>
      </c>
      <c r="AI928" s="5"/>
      <c r="AJ928" s="27"/>
    </row>
    <row r="929" spans="2:36">
      <c r="B929" s="31" t="str">
        <f t="shared" si="102"/>
        <v/>
      </c>
      <c r="C929" s="130" t="str">
        <f t="shared" si="103"/>
        <v/>
      </c>
      <c r="D929" s="146"/>
      <c r="E929" s="31">
        <v>909</v>
      </c>
      <c r="F929" s="31" t="str">
        <f t="shared" si="104"/>
        <v/>
      </c>
      <c r="G929" s="5"/>
      <c r="H929" s="5"/>
      <c r="I929" s="5"/>
      <c r="J929" s="5"/>
      <c r="K929" s="4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6"/>
      <c r="Y929" s="5"/>
      <c r="Z929" s="26"/>
      <c r="AA929" s="5"/>
      <c r="AB929" s="5"/>
      <c r="AC929" s="5"/>
      <c r="AD929" s="133" t="str">
        <f t="shared" si="100"/>
        <v/>
      </c>
      <c r="AE929" s="11" t="str">
        <f t="shared" si="105"/>
        <v/>
      </c>
      <c r="AF929" s="19" t="str">
        <f>UPPER(IF($W929="","",IF(COUNTIF($AF$20:$AF928,$W929)&lt;1,$W929,"")))</f>
        <v/>
      </c>
      <c r="AG929" s="31" t="str">
        <f t="shared" si="101"/>
        <v/>
      </c>
      <c r="AH929" s="134" t="str">
        <f t="shared" si="106"/>
        <v/>
      </c>
      <c r="AI929" s="5"/>
      <c r="AJ929" s="27"/>
    </row>
    <row r="930" spans="2:36">
      <c r="B930" s="31" t="str">
        <f t="shared" si="102"/>
        <v/>
      </c>
      <c r="C930" s="130" t="str">
        <f t="shared" si="103"/>
        <v/>
      </c>
      <c r="D930" s="146"/>
      <c r="E930" s="31">
        <v>910</v>
      </c>
      <c r="F930" s="31" t="str">
        <f t="shared" si="104"/>
        <v/>
      </c>
      <c r="G930" s="5"/>
      <c r="H930" s="5"/>
      <c r="I930" s="5"/>
      <c r="J930" s="5"/>
      <c r="K930" s="4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6"/>
      <c r="Y930" s="5"/>
      <c r="Z930" s="26"/>
      <c r="AA930" s="5"/>
      <c r="AB930" s="5"/>
      <c r="AC930" s="5"/>
      <c r="AD930" s="133" t="str">
        <f t="shared" si="100"/>
        <v/>
      </c>
      <c r="AE930" s="11" t="str">
        <f t="shared" si="105"/>
        <v/>
      </c>
      <c r="AF930" s="19" t="str">
        <f>UPPER(IF($W930="","",IF(COUNTIF($AF$20:$AF929,$W930)&lt;1,$W930,"")))</f>
        <v/>
      </c>
      <c r="AG930" s="31" t="str">
        <f t="shared" si="101"/>
        <v/>
      </c>
      <c r="AH930" s="134" t="str">
        <f t="shared" si="106"/>
        <v/>
      </c>
      <c r="AI930" s="5"/>
      <c r="AJ930" s="27"/>
    </row>
    <row r="931" spans="2:36">
      <c r="B931" s="31" t="str">
        <f t="shared" si="102"/>
        <v/>
      </c>
      <c r="C931" s="130" t="str">
        <f t="shared" si="103"/>
        <v/>
      </c>
      <c r="D931" s="146"/>
      <c r="E931" s="31">
        <v>911</v>
      </c>
      <c r="F931" s="31" t="str">
        <f t="shared" si="104"/>
        <v/>
      </c>
      <c r="G931" s="5"/>
      <c r="H931" s="5"/>
      <c r="I931" s="5"/>
      <c r="J931" s="5"/>
      <c r="K931" s="4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6"/>
      <c r="Y931" s="5"/>
      <c r="Z931" s="26"/>
      <c r="AA931" s="5"/>
      <c r="AB931" s="5"/>
      <c r="AC931" s="5"/>
      <c r="AD931" s="133" t="str">
        <f t="shared" si="100"/>
        <v/>
      </c>
      <c r="AE931" s="11" t="str">
        <f t="shared" si="105"/>
        <v/>
      </c>
      <c r="AF931" s="19" t="str">
        <f>UPPER(IF($W931="","",IF(COUNTIF($AF$20:$AF930,$W931)&lt;1,$W931,"")))</f>
        <v/>
      </c>
      <c r="AG931" s="31" t="str">
        <f t="shared" si="101"/>
        <v/>
      </c>
      <c r="AH931" s="134" t="str">
        <f t="shared" si="106"/>
        <v/>
      </c>
      <c r="AI931" s="5"/>
      <c r="AJ931" s="27"/>
    </row>
    <row r="932" spans="2:36">
      <c r="B932" s="31" t="str">
        <f t="shared" si="102"/>
        <v/>
      </c>
      <c r="C932" s="130" t="str">
        <f t="shared" si="103"/>
        <v/>
      </c>
      <c r="D932" s="146"/>
      <c r="E932" s="31">
        <v>912</v>
      </c>
      <c r="F932" s="31" t="str">
        <f t="shared" si="104"/>
        <v/>
      </c>
      <c r="G932" s="5"/>
      <c r="H932" s="5"/>
      <c r="I932" s="5"/>
      <c r="J932" s="5"/>
      <c r="K932" s="4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6"/>
      <c r="Y932" s="5"/>
      <c r="Z932" s="26"/>
      <c r="AA932" s="5"/>
      <c r="AB932" s="5"/>
      <c r="AC932" s="5"/>
      <c r="AD932" s="133" t="str">
        <f t="shared" si="100"/>
        <v/>
      </c>
      <c r="AE932" s="11" t="str">
        <f t="shared" si="105"/>
        <v/>
      </c>
      <c r="AF932" s="19" t="str">
        <f>UPPER(IF($W932="","",IF(COUNTIF($AF$20:$AF931,$W932)&lt;1,$W932,"")))</f>
        <v/>
      </c>
      <c r="AG932" s="31" t="str">
        <f t="shared" si="101"/>
        <v/>
      </c>
      <c r="AH932" s="134" t="str">
        <f t="shared" si="106"/>
        <v/>
      </c>
      <c r="AI932" s="5"/>
      <c r="AJ932" s="27"/>
    </row>
    <row r="933" spans="2:36">
      <c r="B933" s="31" t="str">
        <f t="shared" si="102"/>
        <v/>
      </c>
      <c r="C933" s="130" t="str">
        <f t="shared" si="103"/>
        <v/>
      </c>
      <c r="D933" s="146"/>
      <c r="E933" s="31">
        <v>913</v>
      </c>
      <c r="F933" s="31" t="str">
        <f t="shared" si="104"/>
        <v/>
      </c>
      <c r="G933" s="5"/>
      <c r="H933" s="5"/>
      <c r="I933" s="5"/>
      <c r="J933" s="5"/>
      <c r="K933" s="4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6"/>
      <c r="Y933" s="5"/>
      <c r="Z933" s="26"/>
      <c r="AA933" s="5"/>
      <c r="AB933" s="5"/>
      <c r="AC933" s="5"/>
      <c r="AD933" s="133" t="str">
        <f t="shared" si="100"/>
        <v/>
      </c>
      <c r="AE933" s="11" t="str">
        <f t="shared" si="105"/>
        <v/>
      </c>
      <c r="AF933" s="19" t="str">
        <f>UPPER(IF($W933="","",IF(COUNTIF($AF$20:$AF932,$W933)&lt;1,$W933,"")))</f>
        <v/>
      </c>
      <c r="AG933" s="31" t="str">
        <f t="shared" si="101"/>
        <v/>
      </c>
      <c r="AH933" s="134" t="str">
        <f t="shared" si="106"/>
        <v/>
      </c>
      <c r="AI933" s="5"/>
      <c r="AJ933" s="27"/>
    </row>
    <row r="934" spans="2:36">
      <c r="B934" s="31" t="str">
        <f t="shared" si="102"/>
        <v/>
      </c>
      <c r="C934" s="130" t="str">
        <f t="shared" si="103"/>
        <v/>
      </c>
      <c r="D934" s="146"/>
      <c r="E934" s="31">
        <v>914</v>
      </c>
      <c r="F934" s="31" t="str">
        <f t="shared" si="104"/>
        <v/>
      </c>
      <c r="G934" s="5"/>
      <c r="H934" s="5"/>
      <c r="I934" s="5"/>
      <c r="J934" s="5"/>
      <c r="K934" s="4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6"/>
      <c r="Y934" s="5"/>
      <c r="Z934" s="26"/>
      <c r="AA934" s="5"/>
      <c r="AB934" s="5"/>
      <c r="AC934" s="5"/>
      <c r="AD934" s="133" t="str">
        <f t="shared" si="100"/>
        <v/>
      </c>
      <c r="AE934" s="11" t="str">
        <f t="shared" si="105"/>
        <v/>
      </c>
      <c r="AF934" s="19" t="str">
        <f>UPPER(IF($W934="","",IF(COUNTIF($AF$20:$AF933,$W934)&lt;1,$W934,"")))</f>
        <v/>
      </c>
      <c r="AG934" s="31" t="str">
        <f t="shared" si="101"/>
        <v/>
      </c>
      <c r="AH934" s="134" t="str">
        <f t="shared" si="106"/>
        <v/>
      </c>
      <c r="AI934" s="5"/>
      <c r="AJ934" s="27"/>
    </row>
    <row r="935" spans="2:36">
      <c r="B935" s="31" t="str">
        <f t="shared" si="102"/>
        <v/>
      </c>
      <c r="C935" s="130" t="str">
        <f t="shared" si="103"/>
        <v/>
      </c>
      <c r="D935" s="146"/>
      <c r="E935" s="31">
        <v>915</v>
      </c>
      <c r="F935" s="31" t="str">
        <f t="shared" si="104"/>
        <v/>
      </c>
      <c r="G935" s="5"/>
      <c r="H935" s="5"/>
      <c r="I935" s="5"/>
      <c r="J935" s="5"/>
      <c r="K935" s="4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6"/>
      <c r="Y935" s="5"/>
      <c r="Z935" s="26"/>
      <c r="AA935" s="5"/>
      <c r="AB935" s="5"/>
      <c r="AC935" s="5"/>
      <c r="AD935" s="133" t="str">
        <f t="shared" si="100"/>
        <v/>
      </c>
      <c r="AE935" s="11" t="str">
        <f t="shared" si="105"/>
        <v/>
      </c>
      <c r="AF935" s="19" t="str">
        <f>UPPER(IF($W935="","",IF(COUNTIF($AF$20:$AF934,$W935)&lt;1,$W935,"")))</f>
        <v/>
      </c>
      <c r="AG935" s="31" t="str">
        <f t="shared" si="101"/>
        <v/>
      </c>
      <c r="AH935" s="134" t="str">
        <f t="shared" si="106"/>
        <v/>
      </c>
      <c r="AI935" s="5"/>
      <c r="AJ935" s="27"/>
    </row>
    <row r="936" spans="2:36">
      <c r="B936" s="31" t="str">
        <f t="shared" si="102"/>
        <v/>
      </c>
      <c r="C936" s="130" t="str">
        <f t="shared" si="103"/>
        <v/>
      </c>
      <c r="D936" s="146"/>
      <c r="E936" s="31">
        <v>916</v>
      </c>
      <c r="F936" s="31" t="str">
        <f t="shared" si="104"/>
        <v/>
      </c>
      <c r="G936" s="5"/>
      <c r="H936" s="5"/>
      <c r="I936" s="5"/>
      <c r="J936" s="5"/>
      <c r="K936" s="4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6"/>
      <c r="Y936" s="5"/>
      <c r="Z936" s="26"/>
      <c r="AA936" s="5"/>
      <c r="AB936" s="5"/>
      <c r="AC936" s="5"/>
      <c r="AD936" s="133" t="str">
        <f t="shared" si="100"/>
        <v/>
      </c>
      <c r="AE936" s="11" t="str">
        <f t="shared" si="105"/>
        <v/>
      </c>
      <c r="AF936" s="19" t="str">
        <f>UPPER(IF($W936="","",IF(COUNTIF($AF$20:$AF935,$W936)&lt;1,$W936,"")))</f>
        <v/>
      </c>
      <c r="AG936" s="31" t="str">
        <f t="shared" si="101"/>
        <v/>
      </c>
      <c r="AH936" s="134" t="str">
        <f t="shared" si="106"/>
        <v/>
      </c>
      <c r="AI936" s="5"/>
      <c r="AJ936" s="27"/>
    </row>
    <row r="937" spans="2:36">
      <c r="B937" s="31" t="str">
        <f t="shared" si="102"/>
        <v/>
      </c>
      <c r="C937" s="130" t="str">
        <f t="shared" si="103"/>
        <v/>
      </c>
      <c r="D937" s="146"/>
      <c r="E937" s="31">
        <v>917</v>
      </c>
      <c r="F937" s="31" t="str">
        <f t="shared" si="104"/>
        <v/>
      </c>
      <c r="G937" s="5"/>
      <c r="H937" s="5"/>
      <c r="I937" s="5"/>
      <c r="J937" s="5"/>
      <c r="K937" s="4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6"/>
      <c r="Y937" s="5"/>
      <c r="Z937" s="26"/>
      <c r="AA937" s="5"/>
      <c r="AB937" s="5"/>
      <c r="AC937" s="5"/>
      <c r="AD937" s="133" t="str">
        <f t="shared" si="100"/>
        <v/>
      </c>
      <c r="AE937" s="11" t="str">
        <f t="shared" si="105"/>
        <v/>
      </c>
      <c r="AF937" s="19" t="str">
        <f>UPPER(IF($W937="","",IF(COUNTIF($AF$20:$AF936,$W937)&lt;1,$W937,"")))</f>
        <v/>
      </c>
      <c r="AG937" s="31" t="str">
        <f t="shared" si="101"/>
        <v/>
      </c>
      <c r="AH937" s="134" t="str">
        <f t="shared" si="106"/>
        <v/>
      </c>
      <c r="AI937" s="5"/>
      <c r="AJ937" s="27"/>
    </row>
    <row r="938" spans="2:36">
      <c r="B938" s="31" t="str">
        <f t="shared" si="102"/>
        <v/>
      </c>
      <c r="C938" s="130" t="str">
        <f t="shared" si="103"/>
        <v/>
      </c>
      <c r="D938" s="146"/>
      <c r="E938" s="31">
        <v>918</v>
      </c>
      <c r="F938" s="31" t="str">
        <f t="shared" si="104"/>
        <v/>
      </c>
      <c r="G938" s="5"/>
      <c r="H938" s="5"/>
      <c r="I938" s="5"/>
      <c r="J938" s="5"/>
      <c r="K938" s="4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6"/>
      <c r="Y938" s="5"/>
      <c r="Z938" s="26"/>
      <c r="AA938" s="5"/>
      <c r="AB938" s="5"/>
      <c r="AC938" s="5"/>
      <c r="AD938" s="133" t="str">
        <f t="shared" si="100"/>
        <v/>
      </c>
      <c r="AE938" s="11" t="str">
        <f t="shared" si="105"/>
        <v/>
      </c>
      <c r="AF938" s="19" t="str">
        <f>UPPER(IF($W938="","",IF(COUNTIF($AF$20:$AF937,$W938)&lt;1,$W938,"")))</f>
        <v/>
      </c>
      <c r="AG938" s="31" t="str">
        <f t="shared" si="101"/>
        <v/>
      </c>
      <c r="AH938" s="134" t="str">
        <f t="shared" si="106"/>
        <v/>
      </c>
      <c r="AI938" s="5"/>
      <c r="AJ938" s="27"/>
    </row>
    <row r="939" spans="2:36">
      <c r="B939" s="31" t="str">
        <f t="shared" si="102"/>
        <v/>
      </c>
      <c r="C939" s="130" t="str">
        <f t="shared" si="103"/>
        <v/>
      </c>
      <c r="D939" s="146"/>
      <c r="E939" s="31">
        <v>919</v>
      </c>
      <c r="F939" s="31" t="str">
        <f t="shared" si="104"/>
        <v/>
      </c>
      <c r="G939" s="5"/>
      <c r="H939" s="5"/>
      <c r="I939" s="5"/>
      <c r="J939" s="5"/>
      <c r="K939" s="4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6"/>
      <c r="Y939" s="5"/>
      <c r="Z939" s="26"/>
      <c r="AA939" s="5"/>
      <c r="AB939" s="5"/>
      <c r="AC939" s="5"/>
      <c r="AD939" s="133" t="str">
        <f t="shared" si="100"/>
        <v/>
      </c>
      <c r="AE939" s="11" t="str">
        <f t="shared" si="105"/>
        <v/>
      </c>
      <c r="AF939" s="19" t="str">
        <f>UPPER(IF($W939="","",IF(COUNTIF($AF$20:$AF938,$W939)&lt;1,$W939,"")))</f>
        <v/>
      </c>
      <c r="AG939" s="31" t="str">
        <f t="shared" si="101"/>
        <v/>
      </c>
      <c r="AH939" s="134" t="str">
        <f t="shared" si="106"/>
        <v/>
      </c>
      <c r="AI939" s="5"/>
      <c r="AJ939" s="27"/>
    </row>
    <row r="940" spans="2:36">
      <c r="B940" s="31" t="str">
        <f t="shared" si="102"/>
        <v/>
      </c>
      <c r="C940" s="130" t="str">
        <f t="shared" si="103"/>
        <v/>
      </c>
      <c r="D940" s="146"/>
      <c r="E940" s="31">
        <v>920</v>
      </c>
      <c r="F940" s="31" t="str">
        <f t="shared" si="104"/>
        <v/>
      </c>
      <c r="G940" s="5"/>
      <c r="H940" s="5"/>
      <c r="I940" s="5"/>
      <c r="J940" s="5"/>
      <c r="K940" s="4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6"/>
      <c r="Y940" s="5"/>
      <c r="Z940" s="26"/>
      <c r="AA940" s="5"/>
      <c r="AB940" s="5"/>
      <c r="AC940" s="5"/>
      <c r="AD940" s="133" t="str">
        <f t="shared" si="100"/>
        <v/>
      </c>
      <c r="AE940" s="11" t="str">
        <f t="shared" si="105"/>
        <v/>
      </c>
      <c r="AF940" s="19" t="str">
        <f>UPPER(IF($W940="","",IF(COUNTIF($AF$20:$AF939,$W940)&lt;1,$W940,"")))</f>
        <v/>
      </c>
      <c r="AG940" s="31" t="str">
        <f t="shared" si="101"/>
        <v/>
      </c>
      <c r="AH940" s="134" t="str">
        <f t="shared" si="106"/>
        <v/>
      </c>
      <c r="AI940" s="5"/>
      <c r="AJ940" s="27"/>
    </row>
    <row r="941" spans="2:36">
      <c r="B941" s="31" t="str">
        <f t="shared" si="102"/>
        <v/>
      </c>
      <c r="C941" s="130" t="str">
        <f t="shared" si="103"/>
        <v/>
      </c>
      <c r="D941" s="146"/>
      <c r="E941" s="31">
        <v>921</v>
      </c>
      <c r="F941" s="31" t="str">
        <f t="shared" si="104"/>
        <v/>
      </c>
      <c r="G941" s="5"/>
      <c r="H941" s="5"/>
      <c r="I941" s="5"/>
      <c r="J941" s="5"/>
      <c r="K941" s="4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6"/>
      <c r="Y941" s="5"/>
      <c r="Z941" s="26"/>
      <c r="AA941" s="5"/>
      <c r="AB941" s="5"/>
      <c r="AC941" s="5"/>
      <c r="AD941" s="133" t="str">
        <f t="shared" si="100"/>
        <v/>
      </c>
      <c r="AE941" s="11" t="str">
        <f t="shared" si="105"/>
        <v/>
      </c>
      <c r="AF941" s="19" t="str">
        <f>UPPER(IF($W941="","",IF(COUNTIF($AF$20:$AF940,$W941)&lt;1,$W941,"")))</f>
        <v/>
      </c>
      <c r="AG941" s="31" t="str">
        <f t="shared" si="101"/>
        <v/>
      </c>
      <c r="AH941" s="134" t="str">
        <f t="shared" si="106"/>
        <v/>
      </c>
      <c r="AI941" s="5"/>
      <c r="AJ941" s="27"/>
    </row>
    <row r="942" spans="2:36">
      <c r="B942" s="31" t="str">
        <f t="shared" si="102"/>
        <v/>
      </c>
      <c r="C942" s="130" t="str">
        <f t="shared" si="103"/>
        <v/>
      </c>
      <c r="D942" s="146"/>
      <c r="E942" s="31">
        <v>922</v>
      </c>
      <c r="F942" s="31" t="str">
        <f t="shared" si="104"/>
        <v/>
      </c>
      <c r="G942" s="5"/>
      <c r="H942" s="5"/>
      <c r="I942" s="5"/>
      <c r="J942" s="5"/>
      <c r="K942" s="4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6"/>
      <c r="Y942" s="5"/>
      <c r="Z942" s="26"/>
      <c r="AA942" s="5"/>
      <c r="AB942" s="5"/>
      <c r="AC942" s="5"/>
      <c r="AD942" s="133" t="str">
        <f t="shared" si="100"/>
        <v/>
      </c>
      <c r="AE942" s="11" t="str">
        <f t="shared" si="105"/>
        <v/>
      </c>
      <c r="AF942" s="19" t="str">
        <f>UPPER(IF($W942="","",IF(COUNTIF($AF$20:$AF941,$W942)&lt;1,$W942,"")))</f>
        <v/>
      </c>
      <c r="AG942" s="31" t="str">
        <f t="shared" si="101"/>
        <v/>
      </c>
      <c r="AH942" s="134" t="str">
        <f t="shared" si="106"/>
        <v/>
      </c>
      <c r="AI942" s="5"/>
      <c r="AJ942" s="27"/>
    </row>
    <row r="943" spans="2:36">
      <c r="B943" s="31" t="str">
        <f t="shared" si="102"/>
        <v/>
      </c>
      <c r="C943" s="130" t="str">
        <f t="shared" si="103"/>
        <v/>
      </c>
      <c r="D943" s="146"/>
      <c r="E943" s="31">
        <v>923</v>
      </c>
      <c r="F943" s="31" t="str">
        <f t="shared" si="104"/>
        <v/>
      </c>
      <c r="G943" s="5"/>
      <c r="H943" s="5"/>
      <c r="I943" s="5"/>
      <c r="J943" s="5"/>
      <c r="K943" s="4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6"/>
      <c r="Y943" s="5"/>
      <c r="Z943" s="26"/>
      <c r="AA943" s="5"/>
      <c r="AB943" s="5"/>
      <c r="AC943" s="5"/>
      <c r="AD943" s="133" t="str">
        <f t="shared" si="100"/>
        <v/>
      </c>
      <c r="AE943" s="11" t="str">
        <f t="shared" si="105"/>
        <v/>
      </c>
      <c r="AF943" s="19" t="str">
        <f>UPPER(IF($W943="","",IF(COUNTIF($AF$20:$AF942,$W943)&lt;1,$W943,"")))</f>
        <v/>
      </c>
      <c r="AG943" s="31" t="str">
        <f t="shared" si="101"/>
        <v/>
      </c>
      <c r="AH943" s="134" t="str">
        <f t="shared" si="106"/>
        <v/>
      </c>
      <c r="AI943" s="5"/>
      <c r="AJ943" s="27"/>
    </row>
    <row r="944" spans="2:36">
      <c r="B944" s="31" t="str">
        <f t="shared" si="102"/>
        <v/>
      </c>
      <c r="C944" s="130" t="str">
        <f t="shared" si="103"/>
        <v/>
      </c>
      <c r="D944" s="146"/>
      <c r="E944" s="31">
        <v>924</v>
      </c>
      <c r="F944" s="31" t="str">
        <f t="shared" si="104"/>
        <v/>
      </c>
      <c r="G944" s="5"/>
      <c r="H944" s="5"/>
      <c r="I944" s="5"/>
      <c r="J944" s="5"/>
      <c r="K944" s="4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6"/>
      <c r="Y944" s="5"/>
      <c r="Z944" s="26"/>
      <c r="AA944" s="5"/>
      <c r="AB944" s="5"/>
      <c r="AC944" s="5"/>
      <c r="AD944" s="133" t="str">
        <f t="shared" si="100"/>
        <v/>
      </c>
      <c r="AE944" s="11" t="str">
        <f t="shared" si="105"/>
        <v/>
      </c>
      <c r="AF944" s="19" t="str">
        <f>UPPER(IF($W944="","",IF(COUNTIF($AF$20:$AF943,$W944)&lt;1,$W944,"")))</f>
        <v/>
      </c>
      <c r="AG944" s="31" t="str">
        <f t="shared" si="101"/>
        <v/>
      </c>
      <c r="AH944" s="134" t="str">
        <f t="shared" si="106"/>
        <v/>
      </c>
      <c r="AI944" s="5"/>
      <c r="AJ944" s="27"/>
    </row>
    <row r="945" spans="2:36">
      <c r="B945" s="31" t="str">
        <f t="shared" si="102"/>
        <v/>
      </c>
      <c r="C945" s="130" t="str">
        <f t="shared" si="103"/>
        <v/>
      </c>
      <c r="D945" s="146"/>
      <c r="E945" s="31">
        <v>925</v>
      </c>
      <c r="F945" s="31" t="str">
        <f t="shared" si="104"/>
        <v/>
      </c>
      <c r="G945" s="5"/>
      <c r="H945" s="5"/>
      <c r="I945" s="5"/>
      <c r="J945" s="5"/>
      <c r="K945" s="4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6"/>
      <c r="Y945" s="5"/>
      <c r="Z945" s="26"/>
      <c r="AA945" s="5"/>
      <c r="AB945" s="5"/>
      <c r="AC945" s="5"/>
      <c r="AD945" s="133" t="str">
        <f t="shared" si="100"/>
        <v/>
      </c>
      <c r="AE945" s="11" t="str">
        <f t="shared" si="105"/>
        <v/>
      </c>
      <c r="AF945" s="19" t="str">
        <f>UPPER(IF($W945="","",IF(COUNTIF($AF$20:$AF944,$W945)&lt;1,$W945,"")))</f>
        <v/>
      </c>
      <c r="AG945" s="31" t="str">
        <f t="shared" si="101"/>
        <v/>
      </c>
      <c r="AH945" s="134" t="str">
        <f t="shared" si="106"/>
        <v/>
      </c>
      <c r="AI945" s="5"/>
      <c r="AJ945" s="27"/>
    </row>
    <row r="946" spans="2:36">
      <c r="B946" s="31" t="str">
        <f t="shared" si="102"/>
        <v/>
      </c>
      <c r="C946" s="130" t="str">
        <f t="shared" si="103"/>
        <v/>
      </c>
      <c r="D946" s="146"/>
      <c r="E946" s="31">
        <v>926</v>
      </c>
      <c r="F946" s="31" t="str">
        <f t="shared" si="104"/>
        <v/>
      </c>
      <c r="G946" s="5"/>
      <c r="H946" s="5"/>
      <c r="I946" s="5"/>
      <c r="J946" s="5"/>
      <c r="K946" s="4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6"/>
      <c r="Y946" s="5"/>
      <c r="Z946" s="26"/>
      <c r="AA946" s="5"/>
      <c r="AB946" s="5"/>
      <c r="AC946" s="5"/>
      <c r="AD946" s="133" t="str">
        <f t="shared" ref="AD946:AD1009" si="107">IF(J946="","",IF(COUNTA(L946:T946)&gt;3,"限報三項個人項目",IF(COUNTA(L946:T946)=0,"最少填報一個人項目",IF(COUNTA(Y946)=1,COUNTA(L946:T946)*($AD$17+$AD$18)+$AD$16,IF(COUNTA(Y946)=0,COUNTA(L946:T946)*$AD$17+$AD$16,"Error")))))</f>
        <v/>
      </c>
      <c r="AE946" s="11" t="str">
        <f t="shared" si="105"/>
        <v/>
      </c>
      <c r="AF946" s="19" t="str">
        <f>UPPER(IF($W946="","",IF(COUNTIF($AF$20:$AF945,$W946)&lt;1,$W946,"")))</f>
        <v/>
      </c>
      <c r="AG946" s="31" t="str">
        <f t="shared" si="101"/>
        <v/>
      </c>
      <c r="AH946" s="134" t="str">
        <f t="shared" si="106"/>
        <v/>
      </c>
      <c r="AI946" s="5"/>
      <c r="AJ946" s="27"/>
    </row>
    <row r="947" spans="2:36">
      <c r="B947" s="31" t="str">
        <f t="shared" si="102"/>
        <v/>
      </c>
      <c r="C947" s="130" t="str">
        <f t="shared" si="103"/>
        <v/>
      </c>
      <c r="D947" s="146"/>
      <c r="E947" s="31">
        <v>927</v>
      </c>
      <c r="F947" s="31" t="str">
        <f t="shared" si="104"/>
        <v/>
      </c>
      <c r="G947" s="5"/>
      <c r="H947" s="5"/>
      <c r="I947" s="5"/>
      <c r="J947" s="5"/>
      <c r="K947" s="4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6"/>
      <c r="Y947" s="5"/>
      <c r="Z947" s="26"/>
      <c r="AA947" s="5"/>
      <c r="AB947" s="5"/>
      <c r="AC947" s="5"/>
      <c r="AD947" s="133" t="str">
        <f t="shared" si="107"/>
        <v/>
      </c>
      <c r="AE947" s="11" t="str">
        <f t="shared" si="105"/>
        <v/>
      </c>
      <c r="AF947" s="19" t="str">
        <f>UPPER(IF($W947="","",IF(COUNTIF($AF$20:$AF946,$W947)&lt;1,$W947,"")))</f>
        <v/>
      </c>
      <c r="AG947" s="31" t="str">
        <f t="shared" si="101"/>
        <v/>
      </c>
      <c r="AH947" s="134" t="str">
        <f t="shared" si="106"/>
        <v/>
      </c>
      <c r="AI947" s="5"/>
      <c r="AJ947" s="27"/>
    </row>
    <row r="948" spans="2:36">
      <c r="B948" s="31" t="str">
        <f t="shared" si="102"/>
        <v/>
      </c>
      <c r="C948" s="130" t="str">
        <f t="shared" si="103"/>
        <v/>
      </c>
      <c r="D948" s="146"/>
      <c r="E948" s="31">
        <v>928</v>
      </c>
      <c r="F948" s="31" t="str">
        <f t="shared" si="104"/>
        <v/>
      </c>
      <c r="G948" s="5"/>
      <c r="H948" s="5"/>
      <c r="I948" s="5"/>
      <c r="J948" s="5"/>
      <c r="K948" s="4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6"/>
      <c r="Y948" s="5"/>
      <c r="Z948" s="26"/>
      <c r="AA948" s="5"/>
      <c r="AB948" s="5"/>
      <c r="AC948" s="5"/>
      <c r="AD948" s="133" t="str">
        <f t="shared" si="107"/>
        <v/>
      </c>
      <c r="AE948" s="11" t="str">
        <f t="shared" si="105"/>
        <v/>
      </c>
      <c r="AF948" s="19" t="str">
        <f>UPPER(IF($W948="","",IF(COUNTIF($AF$20:$AF947,$W948)&lt;1,$W948,"")))</f>
        <v/>
      </c>
      <c r="AG948" s="31" t="str">
        <f t="shared" si="101"/>
        <v/>
      </c>
      <c r="AH948" s="134" t="str">
        <f t="shared" si="106"/>
        <v/>
      </c>
      <c r="AI948" s="5"/>
      <c r="AJ948" s="27"/>
    </row>
    <row r="949" spans="2:36">
      <c r="B949" s="31" t="str">
        <f t="shared" si="102"/>
        <v/>
      </c>
      <c r="C949" s="130" t="str">
        <f t="shared" si="103"/>
        <v/>
      </c>
      <c r="D949" s="146"/>
      <c r="E949" s="31">
        <v>929</v>
      </c>
      <c r="F949" s="31" t="str">
        <f t="shared" si="104"/>
        <v/>
      </c>
      <c r="G949" s="5"/>
      <c r="H949" s="5"/>
      <c r="I949" s="5"/>
      <c r="J949" s="5"/>
      <c r="K949" s="4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6"/>
      <c r="Y949" s="5"/>
      <c r="Z949" s="26"/>
      <c r="AA949" s="5"/>
      <c r="AB949" s="5"/>
      <c r="AC949" s="5"/>
      <c r="AD949" s="133" t="str">
        <f t="shared" si="107"/>
        <v/>
      </c>
      <c r="AE949" s="11" t="str">
        <f t="shared" si="105"/>
        <v/>
      </c>
      <c r="AF949" s="19" t="str">
        <f>UPPER(IF($W949="","",IF(COUNTIF($AF$20:$AF948,$W949)&lt;1,$W949,"")))</f>
        <v/>
      </c>
      <c r="AG949" s="31" t="str">
        <f t="shared" si="101"/>
        <v/>
      </c>
      <c r="AH949" s="134" t="str">
        <f t="shared" si="106"/>
        <v/>
      </c>
      <c r="AI949" s="5"/>
      <c r="AJ949" s="27"/>
    </row>
    <row r="950" spans="2:36">
      <c r="B950" s="31" t="str">
        <f t="shared" si="102"/>
        <v/>
      </c>
      <c r="C950" s="130" t="str">
        <f t="shared" si="103"/>
        <v/>
      </c>
      <c r="D950" s="146"/>
      <c r="E950" s="31">
        <v>930</v>
      </c>
      <c r="F950" s="31" t="str">
        <f t="shared" si="104"/>
        <v/>
      </c>
      <c r="G950" s="5"/>
      <c r="H950" s="5"/>
      <c r="I950" s="5"/>
      <c r="J950" s="5"/>
      <c r="K950" s="4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6"/>
      <c r="Y950" s="5"/>
      <c r="Z950" s="26"/>
      <c r="AA950" s="5"/>
      <c r="AB950" s="5"/>
      <c r="AC950" s="5"/>
      <c r="AD950" s="133" t="str">
        <f t="shared" si="107"/>
        <v/>
      </c>
      <c r="AE950" s="11" t="str">
        <f t="shared" si="105"/>
        <v/>
      </c>
      <c r="AF950" s="19" t="str">
        <f>UPPER(IF($W950="","",IF(COUNTIF($AF$20:$AF949,$W950)&lt;1,$W950,"")))</f>
        <v/>
      </c>
      <c r="AG950" s="31" t="str">
        <f t="shared" si="101"/>
        <v/>
      </c>
      <c r="AH950" s="134" t="str">
        <f t="shared" si="106"/>
        <v/>
      </c>
      <c r="AI950" s="5"/>
      <c r="AJ950" s="27"/>
    </row>
    <row r="951" spans="2:36">
      <c r="B951" s="31" t="str">
        <f t="shared" si="102"/>
        <v/>
      </c>
      <c r="C951" s="130" t="str">
        <f t="shared" si="103"/>
        <v/>
      </c>
      <c r="D951" s="146"/>
      <c r="E951" s="31">
        <v>931</v>
      </c>
      <c r="F951" s="31" t="str">
        <f t="shared" si="104"/>
        <v/>
      </c>
      <c r="G951" s="5"/>
      <c r="H951" s="5"/>
      <c r="I951" s="5"/>
      <c r="J951" s="5"/>
      <c r="K951" s="4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6"/>
      <c r="Y951" s="5"/>
      <c r="Z951" s="26"/>
      <c r="AA951" s="5"/>
      <c r="AB951" s="5"/>
      <c r="AC951" s="5"/>
      <c r="AD951" s="133" t="str">
        <f t="shared" si="107"/>
        <v/>
      </c>
      <c r="AE951" s="11" t="str">
        <f t="shared" si="105"/>
        <v/>
      </c>
      <c r="AF951" s="19" t="str">
        <f>UPPER(IF($W951="","",IF(COUNTIF($AF$20:$AF950,$W951)&lt;1,$W951,"")))</f>
        <v/>
      </c>
      <c r="AG951" s="31" t="str">
        <f t="shared" si="101"/>
        <v/>
      </c>
      <c r="AH951" s="134" t="str">
        <f t="shared" si="106"/>
        <v/>
      </c>
      <c r="AI951" s="5"/>
      <c r="AJ951" s="27"/>
    </row>
    <row r="952" spans="2:36">
      <c r="B952" s="31" t="str">
        <f t="shared" si="102"/>
        <v/>
      </c>
      <c r="C952" s="130" t="str">
        <f t="shared" si="103"/>
        <v/>
      </c>
      <c r="D952" s="146"/>
      <c r="E952" s="31">
        <v>932</v>
      </c>
      <c r="F952" s="31" t="str">
        <f t="shared" si="104"/>
        <v/>
      </c>
      <c r="G952" s="5"/>
      <c r="H952" s="5"/>
      <c r="I952" s="5"/>
      <c r="J952" s="5"/>
      <c r="K952" s="4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6"/>
      <c r="Y952" s="5"/>
      <c r="Z952" s="26"/>
      <c r="AA952" s="5"/>
      <c r="AB952" s="5"/>
      <c r="AC952" s="5"/>
      <c r="AD952" s="133" t="str">
        <f t="shared" si="107"/>
        <v/>
      </c>
      <c r="AE952" s="11" t="str">
        <f t="shared" si="105"/>
        <v/>
      </c>
      <c r="AF952" s="19" t="str">
        <f>UPPER(IF($W952="","",IF(COUNTIF($AF$20:$AF951,$W952)&lt;1,$W952,"")))</f>
        <v/>
      </c>
      <c r="AG952" s="31" t="str">
        <f t="shared" si="101"/>
        <v/>
      </c>
      <c r="AH952" s="134" t="str">
        <f t="shared" si="106"/>
        <v/>
      </c>
      <c r="AI952" s="5"/>
      <c r="AJ952" s="27"/>
    </row>
    <row r="953" spans="2:36">
      <c r="B953" s="31" t="str">
        <f t="shared" si="102"/>
        <v/>
      </c>
      <c r="C953" s="130" t="str">
        <f t="shared" si="103"/>
        <v/>
      </c>
      <c r="D953" s="146"/>
      <c r="E953" s="31">
        <v>933</v>
      </c>
      <c r="F953" s="31" t="str">
        <f t="shared" si="104"/>
        <v/>
      </c>
      <c r="G953" s="5"/>
      <c r="H953" s="5"/>
      <c r="I953" s="5"/>
      <c r="J953" s="5"/>
      <c r="K953" s="4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6"/>
      <c r="Y953" s="5"/>
      <c r="Z953" s="26"/>
      <c r="AA953" s="5"/>
      <c r="AB953" s="5"/>
      <c r="AC953" s="5"/>
      <c r="AD953" s="133" t="str">
        <f t="shared" si="107"/>
        <v/>
      </c>
      <c r="AE953" s="11" t="str">
        <f t="shared" si="105"/>
        <v/>
      </c>
      <c r="AF953" s="19" t="str">
        <f>UPPER(IF($W953="","",IF(COUNTIF($AF$20:$AF952,$W953)&lt;1,$W953,"")))</f>
        <v/>
      </c>
      <c r="AG953" s="31" t="str">
        <f t="shared" si="101"/>
        <v/>
      </c>
      <c r="AH953" s="134" t="str">
        <f t="shared" si="106"/>
        <v/>
      </c>
      <c r="AI953" s="5"/>
      <c r="AJ953" s="27"/>
    </row>
    <row r="954" spans="2:36">
      <c r="B954" s="31" t="str">
        <f t="shared" si="102"/>
        <v/>
      </c>
      <c r="C954" s="130" t="str">
        <f t="shared" si="103"/>
        <v/>
      </c>
      <c r="D954" s="146"/>
      <c r="E954" s="31">
        <v>934</v>
      </c>
      <c r="F954" s="31" t="str">
        <f t="shared" si="104"/>
        <v/>
      </c>
      <c r="G954" s="5"/>
      <c r="H954" s="5"/>
      <c r="I954" s="5"/>
      <c r="J954" s="5"/>
      <c r="K954" s="4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6"/>
      <c r="Y954" s="5"/>
      <c r="Z954" s="26"/>
      <c r="AA954" s="5"/>
      <c r="AB954" s="5"/>
      <c r="AC954" s="5"/>
      <c r="AD954" s="133" t="str">
        <f t="shared" si="107"/>
        <v/>
      </c>
      <c r="AE954" s="11" t="str">
        <f t="shared" si="105"/>
        <v/>
      </c>
      <c r="AF954" s="19" t="str">
        <f>UPPER(IF($W954="","",IF(COUNTIF($AF$20:$AF953,$W954)&lt;1,$W954,"")))</f>
        <v/>
      </c>
      <c r="AG954" s="31" t="str">
        <f t="shared" si="101"/>
        <v/>
      </c>
      <c r="AH954" s="134" t="str">
        <f t="shared" si="106"/>
        <v/>
      </c>
      <c r="AI954" s="5"/>
      <c r="AJ954" s="27"/>
    </row>
    <row r="955" spans="2:36">
      <c r="B955" s="31" t="str">
        <f t="shared" si="102"/>
        <v/>
      </c>
      <c r="C955" s="130" t="str">
        <f t="shared" si="103"/>
        <v/>
      </c>
      <c r="D955" s="146"/>
      <c r="E955" s="31">
        <v>935</v>
      </c>
      <c r="F955" s="31" t="str">
        <f t="shared" si="104"/>
        <v/>
      </c>
      <c r="G955" s="5"/>
      <c r="H955" s="5"/>
      <c r="I955" s="5"/>
      <c r="J955" s="5"/>
      <c r="K955" s="4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6"/>
      <c r="Y955" s="5"/>
      <c r="Z955" s="26"/>
      <c r="AA955" s="5"/>
      <c r="AB955" s="5"/>
      <c r="AC955" s="5"/>
      <c r="AD955" s="133" t="str">
        <f t="shared" si="107"/>
        <v/>
      </c>
      <c r="AE955" s="11" t="str">
        <f t="shared" si="105"/>
        <v/>
      </c>
      <c r="AF955" s="19" t="str">
        <f>UPPER(IF($W955="","",IF(COUNTIF($AF$20:$AF954,$W955)&lt;1,$W955,"")))</f>
        <v/>
      </c>
      <c r="AG955" s="31" t="str">
        <f t="shared" si="101"/>
        <v/>
      </c>
      <c r="AH955" s="134" t="str">
        <f t="shared" si="106"/>
        <v/>
      </c>
      <c r="AI955" s="5"/>
      <c r="AJ955" s="27"/>
    </row>
    <row r="956" spans="2:36">
      <c r="B956" s="31" t="str">
        <f t="shared" si="102"/>
        <v/>
      </c>
      <c r="C956" s="130" t="str">
        <f t="shared" si="103"/>
        <v/>
      </c>
      <c r="D956" s="146"/>
      <c r="E956" s="31">
        <v>936</v>
      </c>
      <c r="F956" s="31" t="str">
        <f t="shared" si="104"/>
        <v/>
      </c>
      <c r="G956" s="5"/>
      <c r="H956" s="5"/>
      <c r="I956" s="5"/>
      <c r="J956" s="5"/>
      <c r="K956" s="4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6"/>
      <c r="Y956" s="5"/>
      <c r="Z956" s="26"/>
      <c r="AA956" s="5"/>
      <c r="AB956" s="5"/>
      <c r="AC956" s="5"/>
      <c r="AD956" s="133" t="str">
        <f t="shared" si="107"/>
        <v/>
      </c>
      <c r="AE956" s="11" t="str">
        <f t="shared" si="105"/>
        <v/>
      </c>
      <c r="AF956" s="19" t="str">
        <f>UPPER(IF($W956="","",IF(COUNTIF($AF$20:$AF955,$W956)&lt;1,$W956,"")))</f>
        <v/>
      </c>
      <c r="AG956" s="31" t="str">
        <f t="shared" si="101"/>
        <v/>
      </c>
      <c r="AH956" s="134" t="str">
        <f t="shared" si="106"/>
        <v/>
      </c>
      <c r="AI956" s="5"/>
      <c r="AJ956" s="27"/>
    </row>
    <row r="957" spans="2:36">
      <c r="B957" s="31" t="str">
        <f t="shared" si="102"/>
        <v/>
      </c>
      <c r="C957" s="130" t="str">
        <f t="shared" si="103"/>
        <v/>
      </c>
      <c r="D957" s="146"/>
      <c r="E957" s="31">
        <v>937</v>
      </c>
      <c r="F957" s="31" t="str">
        <f t="shared" si="104"/>
        <v/>
      </c>
      <c r="G957" s="5"/>
      <c r="H957" s="5"/>
      <c r="I957" s="5"/>
      <c r="J957" s="5"/>
      <c r="K957" s="4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6"/>
      <c r="Y957" s="5"/>
      <c r="Z957" s="26"/>
      <c r="AA957" s="5"/>
      <c r="AB957" s="5"/>
      <c r="AC957" s="5"/>
      <c r="AD957" s="133" t="str">
        <f t="shared" si="107"/>
        <v/>
      </c>
      <c r="AE957" s="11" t="str">
        <f t="shared" si="105"/>
        <v/>
      </c>
      <c r="AF957" s="19" t="str">
        <f>UPPER(IF($W957="","",IF(COUNTIF($AF$20:$AF956,$W957)&lt;1,$W957,"")))</f>
        <v/>
      </c>
      <c r="AG957" s="31" t="str">
        <f t="shared" si="101"/>
        <v/>
      </c>
      <c r="AH957" s="134" t="str">
        <f t="shared" si="106"/>
        <v/>
      </c>
      <c r="AI957" s="5"/>
      <c r="AJ957" s="27"/>
    </row>
    <row r="958" spans="2:36">
      <c r="B958" s="31" t="str">
        <f t="shared" si="102"/>
        <v/>
      </c>
      <c r="C958" s="130" t="str">
        <f t="shared" si="103"/>
        <v/>
      </c>
      <c r="D958" s="146"/>
      <c r="E958" s="31">
        <v>938</v>
      </c>
      <c r="F958" s="31" t="str">
        <f t="shared" si="104"/>
        <v/>
      </c>
      <c r="G958" s="5"/>
      <c r="H958" s="5"/>
      <c r="I958" s="5"/>
      <c r="J958" s="5"/>
      <c r="K958" s="4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6"/>
      <c r="Y958" s="5"/>
      <c r="Z958" s="26"/>
      <c r="AA958" s="5"/>
      <c r="AB958" s="5"/>
      <c r="AC958" s="5"/>
      <c r="AD958" s="133" t="str">
        <f t="shared" si="107"/>
        <v/>
      </c>
      <c r="AE958" s="11" t="str">
        <f t="shared" si="105"/>
        <v/>
      </c>
      <c r="AF958" s="19" t="str">
        <f>UPPER(IF($W958="","",IF(COUNTIF($AF$20:$AF957,$W958)&lt;1,$W958,"")))</f>
        <v/>
      </c>
      <c r="AG958" s="31" t="str">
        <f t="shared" si="101"/>
        <v/>
      </c>
      <c r="AH958" s="134" t="str">
        <f t="shared" si="106"/>
        <v/>
      </c>
      <c r="AI958" s="5"/>
      <c r="AJ958" s="27"/>
    </row>
    <row r="959" spans="2:36">
      <c r="B959" s="31" t="str">
        <f t="shared" si="102"/>
        <v/>
      </c>
      <c r="C959" s="130" t="str">
        <f t="shared" si="103"/>
        <v/>
      </c>
      <c r="D959" s="146"/>
      <c r="E959" s="31">
        <v>939</v>
      </c>
      <c r="F959" s="31" t="str">
        <f t="shared" si="104"/>
        <v/>
      </c>
      <c r="G959" s="5"/>
      <c r="H959" s="5"/>
      <c r="I959" s="5"/>
      <c r="J959" s="5"/>
      <c r="K959" s="4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6"/>
      <c r="Y959" s="5"/>
      <c r="Z959" s="26"/>
      <c r="AA959" s="5"/>
      <c r="AB959" s="5"/>
      <c r="AC959" s="5"/>
      <c r="AD959" s="133" t="str">
        <f t="shared" si="107"/>
        <v/>
      </c>
      <c r="AE959" s="11" t="str">
        <f t="shared" si="105"/>
        <v/>
      </c>
      <c r="AF959" s="19" t="str">
        <f>UPPER(IF($W959="","",IF(COUNTIF($AF$20:$AF958,$W959)&lt;1,$W959,"")))</f>
        <v/>
      </c>
      <c r="AG959" s="31" t="str">
        <f t="shared" si="101"/>
        <v/>
      </c>
      <c r="AH959" s="134" t="str">
        <f t="shared" si="106"/>
        <v/>
      </c>
      <c r="AI959" s="5"/>
      <c r="AJ959" s="27"/>
    </row>
    <row r="960" spans="2:36">
      <c r="B960" s="31" t="str">
        <f t="shared" si="102"/>
        <v/>
      </c>
      <c r="C960" s="130" t="str">
        <f t="shared" si="103"/>
        <v/>
      </c>
      <c r="D960" s="146"/>
      <c r="E960" s="31">
        <v>940</v>
      </c>
      <c r="F960" s="31" t="str">
        <f t="shared" si="104"/>
        <v/>
      </c>
      <c r="G960" s="5"/>
      <c r="H960" s="5"/>
      <c r="I960" s="5"/>
      <c r="J960" s="5"/>
      <c r="K960" s="4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6"/>
      <c r="Y960" s="5"/>
      <c r="Z960" s="26"/>
      <c r="AA960" s="5"/>
      <c r="AB960" s="5"/>
      <c r="AC960" s="5"/>
      <c r="AD960" s="133" t="str">
        <f t="shared" si="107"/>
        <v/>
      </c>
      <c r="AE960" s="11" t="str">
        <f t="shared" si="105"/>
        <v/>
      </c>
      <c r="AF960" s="19" t="str">
        <f>UPPER(IF($W960="","",IF(COUNTIF($AF$20:$AF959,$W960)&lt;1,$W960,"")))</f>
        <v/>
      </c>
      <c r="AG960" s="31" t="str">
        <f t="shared" si="101"/>
        <v/>
      </c>
      <c r="AH960" s="134" t="str">
        <f t="shared" si="106"/>
        <v/>
      </c>
      <c r="AI960" s="5"/>
      <c r="AJ960" s="27"/>
    </row>
    <row r="961" spans="2:36">
      <c r="B961" s="31" t="str">
        <f t="shared" si="102"/>
        <v/>
      </c>
      <c r="C961" s="130" t="str">
        <f t="shared" si="103"/>
        <v/>
      </c>
      <c r="D961" s="146"/>
      <c r="E961" s="31">
        <v>941</v>
      </c>
      <c r="F961" s="31" t="str">
        <f t="shared" si="104"/>
        <v/>
      </c>
      <c r="G961" s="5"/>
      <c r="H961" s="5"/>
      <c r="I961" s="5"/>
      <c r="J961" s="5"/>
      <c r="K961" s="4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6"/>
      <c r="Y961" s="5"/>
      <c r="Z961" s="26"/>
      <c r="AA961" s="5"/>
      <c r="AB961" s="5"/>
      <c r="AC961" s="5"/>
      <c r="AD961" s="133" t="str">
        <f t="shared" si="107"/>
        <v/>
      </c>
      <c r="AE961" s="11" t="str">
        <f t="shared" si="105"/>
        <v/>
      </c>
      <c r="AF961" s="19" t="str">
        <f>UPPER(IF($W961="","",IF(COUNTIF($AF$20:$AF960,$W961)&lt;1,$W961,"")))</f>
        <v/>
      </c>
      <c r="AG961" s="31" t="str">
        <f t="shared" si="101"/>
        <v/>
      </c>
      <c r="AH961" s="134" t="str">
        <f t="shared" si="106"/>
        <v/>
      </c>
      <c r="AI961" s="5"/>
      <c r="AJ961" s="27"/>
    </row>
    <row r="962" spans="2:36">
      <c r="B962" s="31" t="str">
        <f t="shared" si="102"/>
        <v/>
      </c>
      <c r="C962" s="130" t="str">
        <f t="shared" si="103"/>
        <v/>
      </c>
      <c r="D962" s="146"/>
      <c r="E962" s="31">
        <v>942</v>
      </c>
      <c r="F962" s="31" t="str">
        <f t="shared" si="104"/>
        <v/>
      </c>
      <c r="G962" s="5"/>
      <c r="H962" s="5"/>
      <c r="I962" s="5"/>
      <c r="J962" s="5"/>
      <c r="K962" s="4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6"/>
      <c r="Y962" s="5"/>
      <c r="Z962" s="26"/>
      <c r="AA962" s="5"/>
      <c r="AB962" s="5"/>
      <c r="AC962" s="5"/>
      <c r="AD962" s="133" t="str">
        <f t="shared" si="107"/>
        <v/>
      </c>
      <c r="AE962" s="11" t="str">
        <f t="shared" si="105"/>
        <v/>
      </c>
      <c r="AF962" s="19" t="str">
        <f>UPPER(IF($W962="","",IF(COUNTIF($AF$20:$AF961,$W962)&lt;1,$W962,"")))</f>
        <v/>
      </c>
      <c r="AG962" s="31" t="str">
        <f t="shared" si="101"/>
        <v/>
      </c>
      <c r="AH962" s="134" t="str">
        <f t="shared" si="106"/>
        <v/>
      </c>
      <c r="AI962" s="5"/>
      <c r="AJ962" s="27"/>
    </row>
    <row r="963" spans="2:36">
      <c r="B963" s="31" t="str">
        <f t="shared" si="102"/>
        <v/>
      </c>
      <c r="C963" s="130" t="str">
        <f t="shared" si="103"/>
        <v/>
      </c>
      <c r="D963" s="146"/>
      <c r="E963" s="31">
        <v>943</v>
      </c>
      <c r="F963" s="31" t="str">
        <f t="shared" si="104"/>
        <v/>
      </c>
      <c r="G963" s="5"/>
      <c r="H963" s="5"/>
      <c r="I963" s="5"/>
      <c r="J963" s="5"/>
      <c r="K963" s="4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6"/>
      <c r="Y963" s="5"/>
      <c r="Z963" s="26"/>
      <c r="AA963" s="5"/>
      <c r="AB963" s="5"/>
      <c r="AC963" s="5"/>
      <c r="AD963" s="133" t="str">
        <f t="shared" si="107"/>
        <v/>
      </c>
      <c r="AE963" s="11" t="str">
        <f t="shared" si="105"/>
        <v/>
      </c>
      <c r="AF963" s="19" t="str">
        <f>UPPER(IF($W963="","",IF(COUNTIF($AF$20:$AF962,$W963)&lt;1,$W963,"")))</f>
        <v/>
      </c>
      <c r="AG963" s="31" t="str">
        <f t="shared" si="101"/>
        <v/>
      </c>
      <c r="AH963" s="134" t="str">
        <f t="shared" si="106"/>
        <v/>
      </c>
      <c r="AI963" s="5"/>
      <c r="AJ963" s="27"/>
    </row>
    <row r="964" spans="2:36">
      <c r="B964" s="31" t="str">
        <f t="shared" si="102"/>
        <v/>
      </c>
      <c r="C964" s="130" t="str">
        <f t="shared" si="103"/>
        <v/>
      </c>
      <c r="D964" s="146"/>
      <c r="E964" s="31">
        <v>944</v>
      </c>
      <c r="F964" s="31" t="str">
        <f t="shared" si="104"/>
        <v/>
      </c>
      <c r="G964" s="5"/>
      <c r="H964" s="5"/>
      <c r="I964" s="5"/>
      <c r="J964" s="5"/>
      <c r="K964" s="4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6"/>
      <c r="Y964" s="5"/>
      <c r="Z964" s="26"/>
      <c r="AA964" s="5"/>
      <c r="AB964" s="5"/>
      <c r="AC964" s="5"/>
      <c r="AD964" s="133" t="str">
        <f t="shared" si="107"/>
        <v/>
      </c>
      <c r="AE964" s="11" t="str">
        <f t="shared" si="105"/>
        <v/>
      </c>
      <c r="AF964" s="19" t="str">
        <f>UPPER(IF($W964="","",IF(COUNTIF($AF$20:$AF963,$W964)&lt;1,$W964,"")))</f>
        <v/>
      </c>
      <c r="AG964" s="31" t="str">
        <f t="shared" si="101"/>
        <v/>
      </c>
      <c r="AH964" s="134" t="str">
        <f t="shared" si="106"/>
        <v/>
      </c>
      <c r="AI964" s="5"/>
      <c r="AJ964" s="27"/>
    </row>
    <row r="965" spans="2:36">
      <c r="B965" s="31" t="str">
        <f t="shared" si="102"/>
        <v/>
      </c>
      <c r="C965" s="130" t="str">
        <f t="shared" si="103"/>
        <v/>
      </c>
      <c r="D965" s="146"/>
      <c r="E965" s="31">
        <v>945</v>
      </c>
      <c r="F965" s="31" t="str">
        <f t="shared" si="104"/>
        <v/>
      </c>
      <c r="G965" s="5"/>
      <c r="H965" s="5"/>
      <c r="I965" s="5"/>
      <c r="J965" s="5"/>
      <c r="K965" s="4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6"/>
      <c r="Y965" s="5"/>
      <c r="Z965" s="26"/>
      <c r="AA965" s="5"/>
      <c r="AB965" s="5"/>
      <c r="AC965" s="5"/>
      <c r="AD965" s="133" t="str">
        <f t="shared" si="107"/>
        <v/>
      </c>
      <c r="AE965" s="11" t="str">
        <f t="shared" si="105"/>
        <v/>
      </c>
      <c r="AF965" s="19" t="str">
        <f>UPPER(IF($W965="","",IF(COUNTIF($AF$20:$AF964,$W965)&lt;1,$W965,"")))</f>
        <v/>
      </c>
      <c r="AG965" s="31" t="str">
        <f t="shared" ref="AG965:AG1020" si="108">IF(W965="","",IF(COUNTIF(W$21:W$1021,$W965)&lt;4,"每隊最少4人",IF(COUNTIF(W$21:W$1021,W965)&gt;6,"每隊最多6人",COUNTIF(W$21:W$1021,W965))))</f>
        <v/>
      </c>
      <c r="AH965" s="134" t="str">
        <f t="shared" si="106"/>
        <v/>
      </c>
      <c r="AI965" s="5"/>
      <c r="AJ965" s="27"/>
    </row>
    <row r="966" spans="2:36">
      <c r="B966" s="31" t="str">
        <f t="shared" si="102"/>
        <v/>
      </c>
      <c r="C966" s="130" t="str">
        <f t="shared" si="103"/>
        <v/>
      </c>
      <c r="D966" s="146"/>
      <c r="E966" s="31">
        <v>946</v>
      </c>
      <c r="F966" s="31" t="str">
        <f t="shared" si="104"/>
        <v/>
      </c>
      <c r="G966" s="5"/>
      <c r="H966" s="5"/>
      <c r="I966" s="5"/>
      <c r="J966" s="5"/>
      <c r="K966" s="4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6"/>
      <c r="Y966" s="5"/>
      <c r="Z966" s="26"/>
      <c r="AA966" s="5"/>
      <c r="AB966" s="5"/>
      <c r="AC966" s="5"/>
      <c r="AD966" s="133" t="str">
        <f t="shared" si="107"/>
        <v/>
      </c>
      <c r="AE966" s="11" t="str">
        <f t="shared" si="105"/>
        <v/>
      </c>
      <c r="AF966" s="19" t="str">
        <f>UPPER(IF($W966="","",IF(COUNTIF($AF$20:$AF965,$W966)&lt;1,$W966,"")))</f>
        <v/>
      </c>
      <c r="AG966" s="31" t="str">
        <f t="shared" si="108"/>
        <v/>
      </c>
      <c r="AH966" s="134" t="str">
        <f t="shared" si="106"/>
        <v/>
      </c>
      <c r="AI966" s="5"/>
      <c r="AJ966" s="27"/>
    </row>
    <row r="967" spans="2:36">
      <c r="B967" s="31" t="str">
        <f t="shared" si="102"/>
        <v/>
      </c>
      <c r="C967" s="130" t="str">
        <f t="shared" si="103"/>
        <v/>
      </c>
      <c r="D967" s="146"/>
      <c r="E967" s="31">
        <v>947</v>
      </c>
      <c r="F967" s="31" t="str">
        <f t="shared" si="104"/>
        <v/>
      </c>
      <c r="G967" s="5"/>
      <c r="H967" s="5"/>
      <c r="I967" s="5"/>
      <c r="J967" s="5"/>
      <c r="K967" s="4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6"/>
      <c r="Y967" s="5"/>
      <c r="Z967" s="26"/>
      <c r="AA967" s="5"/>
      <c r="AB967" s="5"/>
      <c r="AC967" s="5"/>
      <c r="AD967" s="133" t="str">
        <f t="shared" si="107"/>
        <v/>
      </c>
      <c r="AE967" s="11" t="str">
        <f t="shared" si="105"/>
        <v/>
      </c>
      <c r="AF967" s="19" t="str">
        <f>UPPER(IF($W967="","",IF(COUNTIF($AF$20:$AF966,$W967)&lt;1,$W967,"")))</f>
        <v/>
      </c>
      <c r="AG967" s="31" t="str">
        <f t="shared" si="108"/>
        <v/>
      </c>
      <c r="AH967" s="134" t="str">
        <f t="shared" si="106"/>
        <v/>
      </c>
      <c r="AI967" s="5"/>
      <c r="AJ967" s="27"/>
    </row>
    <row r="968" spans="2:36">
      <c r="B968" s="31" t="str">
        <f t="shared" si="102"/>
        <v/>
      </c>
      <c r="C968" s="130" t="str">
        <f t="shared" si="103"/>
        <v/>
      </c>
      <c r="D968" s="146"/>
      <c r="E968" s="31">
        <v>948</v>
      </c>
      <c r="F968" s="31" t="str">
        <f t="shared" si="104"/>
        <v/>
      </c>
      <c r="G968" s="5"/>
      <c r="H968" s="5"/>
      <c r="I968" s="5"/>
      <c r="J968" s="5"/>
      <c r="K968" s="4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6"/>
      <c r="Y968" s="5"/>
      <c r="Z968" s="26"/>
      <c r="AA968" s="5"/>
      <c r="AB968" s="5"/>
      <c r="AC968" s="5"/>
      <c r="AD968" s="133" t="str">
        <f t="shared" si="107"/>
        <v/>
      </c>
      <c r="AE968" s="11" t="str">
        <f t="shared" si="105"/>
        <v/>
      </c>
      <c r="AF968" s="19" t="str">
        <f>UPPER(IF($W968="","",IF(COUNTIF($AF$20:$AF967,$W968)&lt;1,$W968,"")))</f>
        <v/>
      </c>
      <c r="AG968" s="31" t="str">
        <f t="shared" si="108"/>
        <v/>
      </c>
      <c r="AH968" s="134" t="str">
        <f t="shared" si="106"/>
        <v/>
      </c>
      <c r="AI968" s="5"/>
      <c r="AJ968" s="27"/>
    </row>
    <row r="969" spans="2:36">
      <c r="B969" s="31" t="str">
        <f t="shared" si="102"/>
        <v/>
      </c>
      <c r="C969" s="130" t="str">
        <f t="shared" si="103"/>
        <v/>
      </c>
      <c r="D969" s="146"/>
      <c r="E969" s="31">
        <v>949</v>
      </c>
      <c r="F969" s="31" t="str">
        <f t="shared" si="104"/>
        <v/>
      </c>
      <c r="G969" s="5"/>
      <c r="H969" s="5"/>
      <c r="I969" s="5"/>
      <c r="J969" s="5"/>
      <c r="K969" s="4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6"/>
      <c r="Y969" s="5"/>
      <c r="Z969" s="26"/>
      <c r="AA969" s="5"/>
      <c r="AB969" s="5"/>
      <c r="AC969" s="5"/>
      <c r="AD969" s="133" t="str">
        <f t="shared" si="107"/>
        <v/>
      </c>
      <c r="AE969" s="11" t="str">
        <f t="shared" si="105"/>
        <v/>
      </c>
      <c r="AF969" s="19" t="str">
        <f>UPPER(IF($W969="","",IF(COUNTIF($AF$20:$AF968,$W969)&lt;1,$W969,"")))</f>
        <v/>
      </c>
      <c r="AG969" s="31" t="str">
        <f t="shared" si="108"/>
        <v/>
      </c>
      <c r="AH969" s="134" t="str">
        <f t="shared" si="106"/>
        <v/>
      </c>
      <c r="AI969" s="5"/>
      <c r="AJ969" s="27"/>
    </row>
    <row r="970" spans="2:36">
      <c r="B970" s="31" t="str">
        <f t="shared" si="102"/>
        <v/>
      </c>
      <c r="C970" s="130" t="str">
        <f t="shared" si="103"/>
        <v/>
      </c>
      <c r="D970" s="146"/>
      <c r="E970" s="31">
        <v>950</v>
      </c>
      <c r="F970" s="31" t="str">
        <f t="shared" si="104"/>
        <v/>
      </c>
      <c r="G970" s="5"/>
      <c r="H970" s="5"/>
      <c r="I970" s="5"/>
      <c r="J970" s="5"/>
      <c r="K970" s="4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6"/>
      <c r="Y970" s="5"/>
      <c r="Z970" s="26"/>
      <c r="AA970" s="5"/>
      <c r="AB970" s="5"/>
      <c r="AC970" s="5"/>
      <c r="AD970" s="133" t="str">
        <f t="shared" si="107"/>
        <v/>
      </c>
      <c r="AE970" s="11" t="str">
        <f t="shared" si="105"/>
        <v/>
      </c>
      <c r="AF970" s="19" t="str">
        <f>UPPER(IF($W970="","",IF(COUNTIF($AF$20:$AF969,$W970)&lt;1,$W970,"")))</f>
        <v/>
      </c>
      <c r="AG970" s="31" t="str">
        <f t="shared" si="108"/>
        <v/>
      </c>
      <c r="AH970" s="134" t="str">
        <f t="shared" si="106"/>
        <v/>
      </c>
      <c r="AI970" s="5"/>
      <c r="AJ970" s="27"/>
    </row>
    <row r="971" spans="2:36">
      <c r="B971" s="31" t="str">
        <f t="shared" si="102"/>
        <v/>
      </c>
      <c r="C971" s="130" t="str">
        <f t="shared" si="103"/>
        <v/>
      </c>
      <c r="D971" s="146"/>
      <c r="E971" s="31">
        <v>951</v>
      </c>
      <c r="F971" s="31" t="str">
        <f t="shared" si="104"/>
        <v/>
      </c>
      <c r="G971" s="5"/>
      <c r="H971" s="5"/>
      <c r="I971" s="5"/>
      <c r="J971" s="5"/>
      <c r="K971" s="4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6"/>
      <c r="Y971" s="5"/>
      <c r="Z971" s="26"/>
      <c r="AA971" s="5"/>
      <c r="AB971" s="5"/>
      <c r="AC971" s="5"/>
      <c r="AD971" s="133" t="str">
        <f t="shared" si="107"/>
        <v/>
      </c>
      <c r="AE971" s="11" t="str">
        <f t="shared" si="105"/>
        <v/>
      </c>
      <c r="AF971" s="19" t="str">
        <f>UPPER(IF($W971="","",IF(COUNTIF($AF$20:$AF970,$W971)&lt;1,$W971,"")))</f>
        <v/>
      </c>
      <c r="AG971" s="31" t="str">
        <f t="shared" si="108"/>
        <v/>
      </c>
      <c r="AH971" s="134" t="str">
        <f t="shared" si="106"/>
        <v/>
      </c>
      <c r="AI971" s="5"/>
      <c r="AJ971" s="27"/>
    </row>
    <row r="972" spans="2:36">
      <c r="B972" s="31" t="str">
        <f t="shared" si="102"/>
        <v/>
      </c>
      <c r="C972" s="130" t="str">
        <f t="shared" si="103"/>
        <v/>
      </c>
      <c r="D972" s="146"/>
      <c r="E972" s="31">
        <v>952</v>
      </c>
      <c r="F972" s="31" t="str">
        <f t="shared" si="104"/>
        <v/>
      </c>
      <c r="G972" s="5"/>
      <c r="H972" s="5"/>
      <c r="I972" s="5"/>
      <c r="J972" s="5"/>
      <c r="K972" s="4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6"/>
      <c r="Y972" s="5"/>
      <c r="Z972" s="26"/>
      <c r="AA972" s="5"/>
      <c r="AB972" s="5"/>
      <c r="AC972" s="5"/>
      <c r="AD972" s="133" t="str">
        <f t="shared" si="107"/>
        <v/>
      </c>
      <c r="AE972" s="11" t="str">
        <f t="shared" si="105"/>
        <v/>
      </c>
      <c r="AF972" s="19" t="str">
        <f>UPPER(IF($W972="","",IF(COUNTIF($AF$20:$AF971,$W972)&lt;1,$W972,"")))</f>
        <v/>
      </c>
      <c r="AG972" s="31" t="str">
        <f t="shared" si="108"/>
        <v/>
      </c>
      <c r="AH972" s="134" t="str">
        <f t="shared" si="106"/>
        <v/>
      </c>
      <c r="AI972" s="5"/>
      <c r="AJ972" s="27"/>
    </row>
    <row r="973" spans="2:36">
      <c r="B973" s="31" t="str">
        <f t="shared" si="102"/>
        <v/>
      </c>
      <c r="C973" s="130" t="str">
        <f t="shared" si="103"/>
        <v/>
      </c>
      <c r="D973" s="146"/>
      <c r="E973" s="31">
        <v>953</v>
      </c>
      <c r="F973" s="31" t="str">
        <f t="shared" si="104"/>
        <v/>
      </c>
      <c r="G973" s="5"/>
      <c r="H973" s="5"/>
      <c r="I973" s="5"/>
      <c r="J973" s="5"/>
      <c r="K973" s="4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6"/>
      <c r="Y973" s="5"/>
      <c r="Z973" s="26"/>
      <c r="AA973" s="5"/>
      <c r="AB973" s="5"/>
      <c r="AC973" s="5"/>
      <c r="AD973" s="133" t="str">
        <f t="shared" si="107"/>
        <v/>
      </c>
      <c r="AE973" s="11" t="str">
        <f t="shared" si="105"/>
        <v/>
      </c>
      <c r="AF973" s="19" t="str">
        <f>UPPER(IF($W973="","",IF(COUNTIF($AF$20:$AF972,$W973)&lt;1,$W973,"")))</f>
        <v/>
      </c>
      <c r="AG973" s="31" t="str">
        <f t="shared" si="108"/>
        <v/>
      </c>
      <c r="AH973" s="134" t="str">
        <f t="shared" si="106"/>
        <v/>
      </c>
      <c r="AI973" s="5"/>
      <c r="AJ973" s="27"/>
    </row>
    <row r="974" spans="2:36">
      <c r="B974" s="31" t="str">
        <f t="shared" si="102"/>
        <v/>
      </c>
      <c r="C974" s="130" t="str">
        <f t="shared" si="103"/>
        <v/>
      </c>
      <c r="D974" s="146"/>
      <c r="E974" s="31">
        <v>954</v>
      </c>
      <c r="F974" s="31" t="str">
        <f t="shared" si="104"/>
        <v/>
      </c>
      <c r="G974" s="5"/>
      <c r="H974" s="5"/>
      <c r="I974" s="5"/>
      <c r="J974" s="5"/>
      <c r="K974" s="4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6"/>
      <c r="Y974" s="5"/>
      <c r="Z974" s="26"/>
      <c r="AA974" s="5"/>
      <c r="AB974" s="5"/>
      <c r="AC974" s="5"/>
      <c r="AD974" s="133" t="str">
        <f t="shared" si="107"/>
        <v/>
      </c>
      <c r="AE974" s="11" t="str">
        <f t="shared" si="105"/>
        <v/>
      </c>
      <c r="AF974" s="19" t="str">
        <f>UPPER(IF($W974="","",IF(COUNTIF($AF$20:$AF973,$W974)&lt;1,$W974,"")))</f>
        <v/>
      </c>
      <c r="AG974" s="31" t="str">
        <f t="shared" si="108"/>
        <v/>
      </c>
      <c r="AH974" s="134" t="str">
        <f t="shared" si="106"/>
        <v/>
      </c>
      <c r="AI974" s="5"/>
      <c r="AJ974" s="27"/>
    </row>
    <row r="975" spans="2:36">
      <c r="B975" s="31" t="str">
        <f t="shared" si="102"/>
        <v/>
      </c>
      <c r="C975" s="130" t="str">
        <f t="shared" si="103"/>
        <v/>
      </c>
      <c r="D975" s="146"/>
      <c r="E975" s="31">
        <v>955</v>
      </c>
      <c r="F975" s="31" t="str">
        <f t="shared" si="104"/>
        <v/>
      </c>
      <c r="G975" s="5"/>
      <c r="H975" s="5"/>
      <c r="I975" s="5"/>
      <c r="J975" s="5"/>
      <c r="K975" s="4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6"/>
      <c r="Y975" s="5"/>
      <c r="Z975" s="26"/>
      <c r="AA975" s="5"/>
      <c r="AB975" s="5"/>
      <c r="AC975" s="5"/>
      <c r="AD975" s="133" t="str">
        <f t="shared" si="107"/>
        <v/>
      </c>
      <c r="AE975" s="11" t="str">
        <f t="shared" si="105"/>
        <v/>
      </c>
      <c r="AF975" s="19" t="str">
        <f>UPPER(IF($W975="","",IF(COUNTIF($AF$20:$AF974,$W975)&lt;1,$W975,"")))</f>
        <v/>
      </c>
      <c r="AG975" s="31" t="str">
        <f t="shared" si="108"/>
        <v/>
      </c>
      <c r="AH975" s="134" t="str">
        <f t="shared" si="106"/>
        <v/>
      </c>
      <c r="AI975" s="5"/>
      <c r="AJ975" s="27"/>
    </row>
    <row r="976" spans="2:36">
      <c r="B976" s="31" t="str">
        <f t="shared" si="102"/>
        <v/>
      </c>
      <c r="C976" s="130" t="str">
        <f t="shared" si="103"/>
        <v/>
      </c>
      <c r="D976" s="146"/>
      <c r="E976" s="31">
        <v>956</v>
      </c>
      <c r="F976" s="31" t="str">
        <f t="shared" si="104"/>
        <v/>
      </c>
      <c r="G976" s="5"/>
      <c r="H976" s="5"/>
      <c r="I976" s="5"/>
      <c r="J976" s="5"/>
      <c r="K976" s="4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6"/>
      <c r="Y976" s="5"/>
      <c r="Z976" s="26"/>
      <c r="AA976" s="5"/>
      <c r="AB976" s="5"/>
      <c r="AC976" s="5"/>
      <c r="AD976" s="133" t="str">
        <f t="shared" si="107"/>
        <v/>
      </c>
      <c r="AE976" s="11" t="str">
        <f t="shared" si="105"/>
        <v/>
      </c>
      <c r="AF976" s="19" t="str">
        <f>UPPER(IF($W976="","",IF(COUNTIF($AF$20:$AF975,$W976)&lt;1,$W976,"")))</f>
        <v/>
      </c>
      <c r="AG976" s="31" t="str">
        <f t="shared" si="108"/>
        <v/>
      </c>
      <c r="AH976" s="134" t="str">
        <f t="shared" si="106"/>
        <v/>
      </c>
      <c r="AI976" s="5"/>
      <c r="AJ976" s="27"/>
    </row>
    <row r="977" spans="2:36">
      <c r="B977" s="31" t="str">
        <f t="shared" si="102"/>
        <v/>
      </c>
      <c r="C977" s="130" t="str">
        <f t="shared" si="103"/>
        <v/>
      </c>
      <c r="D977" s="146"/>
      <c r="E977" s="31">
        <v>957</v>
      </c>
      <c r="F977" s="31" t="str">
        <f t="shared" si="104"/>
        <v/>
      </c>
      <c r="G977" s="5"/>
      <c r="H977" s="5"/>
      <c r="I977" s="5"/>
      <c r="J977" s="5"/>
      <c r="K977" s="4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6"/>
      <c r="Y977" s="5"/>
      <c r="Z977" s="26"/>
      <c r="AA977" s="5"/>
      <c r="AB977" s="5"/>
      <c r="AC977" s="5"/>
      <c r="AD977" s="133" t="str">
        <f t="shared" si="107"/>
        <v/>
      </c>
      <c r="AE977" s="11" t="str">
        <f t="shared" si="105"/>
        <v/>
      </c>
      <c r="AF977" s="19" t="str">
        <f>UPPER(IF($W977="","",IF(COUNTIF($AF$20:$AF976,$W977)&lt;1,$W977,"")))</f>
        <v/>
      </c>
      <c r="AG977" s="31" t="str">
        <f t="shared" si="108"/>
        <v/>
      </c>
      <c r="AH977" s="134" t="str">
        <f t="shared" si="106"/>
        <v/>
      </c>
      <c r="AI977" s="5"/>
      <c r="AJ977" s="27"/>
    </row>
    <row r="978" spans="2:36">
      <c r="B978" s="31" t="str">
        <f t="shared" si="102"/>
        <v/>
      </c>
      <c r="C978" s="130" t="str">
        <f t="shared" si="103"/>
        <v/>
      </c>
      <c r="D978" s="146"/>
      <c r="E978" s="31">
        <v>958</v>
      </c>
      <c r="F978" s="31" t="str">
        <f t="shared" si="104"/>
        <v/>
      </c>
      <c r="G978" s="5"/>
      <c r="H978" s="5"/>
      <c r="I978" s="5"/>
      <c r="J978" s="5"/>
      <c r="K978" s="4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6"/>
      <c r="Y978" s="5"/>
      <c r="Z978" s="26"/>
      <c r="AA978" s="5"/>
      <c r="AB978" s="5"/>
      <c r="AC978" s="5"/>
      <c r="AD978" s="133" t="str">
        <f t="shared" si="107"/>
        <v/>
      </c>
      <c r="AE978" s="11" t="str">
        <f t="shared" si="105"/>
        <v/>
      </c>
      <c r="AF978" s="19" t="str">
        <f>UPPER(IF($W978="","",IF(COUNTIF($AF$20:$AF977,$W978)&lt;1,$W978,"")))</f>
        <v/>
      </c>
      <c r="AG978" s="31" t="str">
        <f t="shared" si="108"/>
        <v/>
      </c>
      <c r="AH978" s="134" t="str">
        <f t="shared" si="106"/>
        <v/>
      </c>
      <c r="AI978" s="5"/>
      <c r="AJ978" s="27"/>
    </row>
    <row r="979" spans="2:36">
      <c r="B979" s="31" t="str">
        <f t="shared" si="102"/>
        <v/>
      </c>
      <c r="C979" s="130" t="str">
        <f t="shared" si="103"/>
        <v/>
      </c>
      <c r="D979" s="146"/>
      <c r="E979" s="31">
        <v>959</v>
      </c>
      <c r="F979" s="31" t="str">
        <f t="shared" si="104"/>
        <v/>
      </c>
      <c r="G979" s="5"/>
      <c r="H979" s="5"/>
      <c r="I979" s="5"/>
      <c r="J979" s="5"/>
      <c r="K979" s="4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6"/>
      <c r="Y979" s="5"/>
      <c r="Z979" s="26"/>
      <c r="AA979" s="5"/>
      <c r="AB979" s="5"/>
      <c r="AC979" s="5"/>
      <c r="AD979" s="133" t="str">
        <f t="shared" si="107"/>
        <v/>
      </c>
      <c r="AE979" s="11" t="str">
        <f t="shared" si="105"/>
        <v/>
      </c>
      <c r="AF979" s="19" t="str">
        <f>UPPER(IF($W979="","",IF(COUNTIF($AF$20:$AF978,$W979)&lt;1,$W979,"")))</f>
        <v/>
      </c>
      <c r="AG979" s="31" t="str">
        <f t="shared" si="108"/>
        <v/>
      </c>
      <c r="AH979" s="134" t="str">
        <f t="shared" si="106"/>
        <v/>
      </c>
      <c r="AI979" s="5"/>
      <c r="AJ979" s="27"/>
    </row>
    <row r="980" spans="2:36">
      <c r="B980" s="31" t="str">
        <f t="shared" si="102"/>
        <v/>
      </c>
      <c r="C980" s="130" t="str">
        <f t="shared" si="103"/>
        <v/>
      </c>
      <c r="D980" s="146"/>
      <c r="E980" s="31">
        <v>960</v>
      </c>
      <c r="F980" s="31" t="str">
        <f t="shared" si="104"/>
        <v/>
      </c>
      <c r="G980" s="5"/>
      <c r="H980" s="5"/>
      <c r="I980" s="5"/>
      <c r="J980" s="5"/>
      <c r="K980" s="4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6"/>
      <c r="Y980" s="5"/>
      <c r="Z980" s="26"/>
      <c r="AA980" s="5"/>
      <c r="AB980" s="5"/>
      <c r="AC980" s="5"/>
      <c r="AD980" s="133" t="str">
        <f t="shared" si="107"/>
        <v/>
      </c>
      <c r="AE980" s="11" t="str">
        <f t="shared" si="105"/>
        <v/>
      </c>
      <c r="AF980" s="19" t="str">
        <f>UPPER(IF($W980="","",IF(COUNTIF($AF$20:$AF979,$W980)&lt;1,$W980,"")))</f>
        <v/>
      </c>
      <c r="AG980" s="31" t="str">
        <f t="shared" si="108"/>
        <v/>
      </c>
      <c r="AH980" s="134" t="str">
        <f t="shared" si="106"/>
        <v/>
      </c>
      <c r="AI980" s="5"/>
      <c r="AJ980" s="27"/>
    </row>
    <row r="981" spans="2:36">
      <c r="B981" s="31" t="str">
        <f t="shared" ref="B981:B1020" si="109">F981</f>
        <v/>
      </c>
      <c r="C981" s="130" t="str">
        <f t="shared" ref="C981:C1020" si="110">IF(H981="","",IF(D981="","X",B981&amp;TEXT(D981,"000")))</f>
        <v/>
      </c>
      <c r="D981" s="146"/>
      <c r="E981" s="31">
        <v>961</v>
      </c>
      <c r="F981" s="31" t="str">
        <f t="shared" ref="F981:F1020" si="111">IF($I981="M",VLOOKUP($J981,$E$4:$G$9,2,0),IF(I981="F",VLOOKUP($J981,$E$4:$G$9,3,0),IF($I981="","")))</f>
        <v/>
      </c>
      <c r="G981" s="5"/>
      <c r="H981" s="5"/>
      <c r="I981" s="5"/>
      <c r="J981" s="5"/>
      <c r="K981" s="4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6"/>
      <c r="Y981" s="5"/>
      <c r="Z981" s="26"/>
      <c r="AA981" s="5"/>
      <c r="AB981" s="5"/>
      <c r="AC981" s="5"/>
      <c r="AD981" s="133" t="str">
        <f t="shared" si="107"/>
        <v/>
      </c>
      <c r="AE981" s="11" t="str">
        <f t="shared" ref="AE981:AE1020" si="112">IF(AF981="","",$AE$17)</f>
        <v/>
      </c>
      <c r="AF981" s="19" t="str">
        <f>UPPER(IF($W981="","",IF(COUNTIF($AF$20:$AF980,$W981)&lt;1,$W981,"")))</f>
        <v/>
      </c>
      <c r="AG981" s="31" t="str">
        <f t="shared" si="108"/>
        <v/>
      </c>
      <c r="AH981" s="134" t="str">
        <f t="shared" si="106"/>
        <v/>
      </c>
      <c r="AI981" s="5"/>
      <c r="AJ981" s="27"/>
    </row>
    <row r="982" spans="2:36">
      <c r="B982" s="31" t="str">
        <f t="shared" si="109"/>
        <v/>
      </c>
      <c r="C982" s="130" t="str">
        <f t="shared" si="110"/>
        <v/>
      </c>
      <c r="D982" s="146"/>
      <c r="E982" s="31">
        <v>962</v>
      </c>
      <c r="F982" s="31" t="str">
        <f t="shared" si="111"/>
        <v/>
      </c>
      <c r="G982" s="5"/>
      <c r="H982" s="5"/>
      <c r="I982" s="5"/>
      <c r="J982" s="5"/>
      <c r="K982" s="4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6"/>
      <c r="Y982" s="5"/>
      <c r="Z982" s="26"/>
      <c r="AA982" s="5"/>
      <c r="AB982" s="5"/>
      <c r="AC982" s="5"/>
      <c r="AD982" s="133" t="str">
        <f t="shared" si="107"/>
        <v/>
      </c>
      <c r="AE982" s="11" t="str">
        <f t="shared" si="112"/>
        <v/>
      </c>
      <c r="AF982" s="19" t="str">
        <f>UPPER(IF($W982="","",IF(COUNTIF($AF$20:$AF981,$W982)&lt;1,$W982,"")))</f>
        <v/>
      </c>
      <c r="AG982" s="31" t="str">
        <f t="shared" si="108"/>
        <v/>
      </c>
      <c r="AH982" s="134" t="str">
        <f t="shared" ref="AH982:AH1020" si="113">IF(F982="","",IF(X982="",SUM(AD982:AE982)+AJ996,SUM(AD982:AE982)+AJ996+$X$20))</f>
        <v/>
      </c>
      <c r="AI982" s="5"/>
      <c r="AJ982" s="27"/>
    </row>
    <row r="983" spans="2:36">
      <c r="B983" s="31" t="str">
        <f t="shared" si="109"/>
        <v/>
      </c>
      <c r="C983" s="130" t="str">
        <f t="shared" si="110"/>
        <v/>
      </c>
      <c r="D983" s="146"/>
      <c r="E983" s="31">
        <v>963</v>
      </c>
      <c r="F983" s="31" t="str">
        <f t="shared" si="111"/>
        <v/>
      </c>
      <c r="G983" s="5"/>
      <c r="H983" s="5"/>
      <c r="I983" s="5"/>
      <c r="J983" s="5"/>
      <c r="K983" s="4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6"/>
      <c r="Y983" s="5"/>
      <c r="Z983" s="26"/>
      <c r="AA983" s="5"/>
      <c r="AB983" s="5"/>
      <c r="AC983" s="5"/>
      <c r="AD983" s="133" t="str">
        <f t="shared" si="107"/>
        <v/>
      </c>
      <c r="AE983" s="11" t="str">
        <f t="shared" si="112"/>
        <v/>
      </c>
      <c r="AF983" s="19" t="str">
        <f>UPPER(IF($W983="","",IF(COUNTIF($AF$20:$AF982,$W983)&lt;1,$W983,"")))</f>
        <v/>
      </c>
      <c r="AG983" s="31" t="str">
        <f t="shared" si="108"/>
        <v/>
      </c>
      <c r="AH983" s="134" t="str">
        <f t="shared" si="113"/>
        <v/>
      </c>
      <c r="AI983" s="5"/>
      <c r="AJ983" s="27"/>
    </row>
    <row r="984" spans="2:36">
      <c r="B984" s="31" t="str">
        <f t="shared" si="109"/>
        <v/>
      </c>
      <c r="C984" s="130" t="str">
        <f t="shared" si="110"/>
        <v/>
      </c>
      <c r="D984" s="146"/>
      <c r="E984" s="31">
        <v>964</v>
      </c>
      <c r="F984" s="31" t="str">
        <f t="shared" si="111"/>
        <v/>
      </c>
      <c r="G984" s="5"/>
      <c r="H984" s="5"/>
      <c r="I984" s="5"/>
      <c r="J984" s="5"/>
      <c r="K984" s="4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6"/>
      <c r="Y984" s="5"/>
      <c r="Z984" s="26"/>
      <c r="AA984" s="5"/>
      <c r="AB984" s="5"/>
      <c r="AC984" s="5"/>
      <c r="AD984" s="133" t="str">
        <f t="shared" si="107"/>
        <v/>
      </c>
      <c r="AE984" s="11" t="str">
        <f t="shared" si="112"/>
        <v/>
      </c>
      <c r="AF984" s="19" t="str">
        <f>UPPER(IF($W984="","",IF(COUNTIF($AF$20:$AF983,$W984)&lt;1,$W984,"")))</f>
        <v/>
      </c>
      <c r="AG984" s="31" t="str">
        <f t="shared" si="108"/>
        <v/>
      </c>
      <c r="AH984" s="134" t="str">
        <f t="shared" si="113"/>
        <v/>
      </c>
      <c r="AI984" s="5"/>
      <c r="AJ984" s="27"/>
    </row>
    <row r="985" spans="2:36">
      <c r="B985" s="31" t="str">
        <f t="shared" si="109"/>
        <v/>
      </c>
      <c r="C985" s="130" t="str">
        <f t="shared" si="110"/>
        <v/>
      </c>
      <c r="D985" s="146"/>
      <c r="E985" s="31">
        <v>965</v>
      </c>
      <c r="F985" s="31" t="str">
        <f t="shared" si="111"/>
        <v/>
      </c>
      <c r="G985" s="5"/>
      <c r="H985" s="5"/>
      <c r="I985" s="5"/>
      <c r="J985" s="5"/>
      <c r="K985" s="4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6"/>
      <c r="Y985" s="5"/>
      <c r="Z985" s="26"/>
      <c r="AA985" s="5"/>
      <c r="AB985" s="5"/>
      <c r="AC985" s="5"/>
      <c r="AD985" s="133" t="str">
        <f t="shared" si="107"/>
        <v/>
      </c>
      <c r="AE985" s="11" t="str">
        <f t="shared" si="112"/>
        <v/>
      </c>
      <c r="AF985" s="19" t="str">
        <f>UPPER(IF($W985="","",IF(COUNTIF($AF$20:$AF984,$W985)&lt;1,$W985,"")))</f>
        <v/>
      </c>
      <c r="AG985" s="31" t="str">
        <f t="shared" si="108"/>
        <v/>
      </c>
      <c r="AH985" s="134" t="str">
        <f t="shared" si="113"/>
        <v/>
      </c>
      <c r="AI985" s="5"/>
      <c r="AJ985" s="27"/>
    </row>
    <row r="986" spans="2:36">
      <c r="B986" s="31" t="str">
        <f t="shared" si="109"/>
        <v/>
      </c>
      <c r="C986" s="130" t="str">
        <f t="shared" si="110"/>
        <v/>
      </c>
      <c r="D986" s="146"/>
      <c r="E986" s="31">
        <v>966</v>
      </c>
      <c r="F986" s="31" t="str">
        <f t="shared" si="111"/>
        <v/>
      </c>
      <c r="G986" s="5"/>
      <c r="H986" s="5"/>
      <c r="I986" s="5"/>
      <c r="J986" s="5"/>
      <c r="K986" s="4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6"/>
      <c r="Y986" s="5"/>
      <c r="Z986" s="26"/>
      <c r="AA986" s="5"/>
      <c r="AB986" s="5"/>
      <c r="AC986" s="5"/>
      <c r="AD986" s="133" t="str">
        <f t="shared" si="107"/>
        <v/>
      </c>
      <c r="AE986" s="11" t="str">
        <f t="shared" si="112"/>
        <v/>
      </c>
      <c r="AF986" s="19" t="str">
        <f>UPPER(IF($W986="","",IF(COUNTIF($AF$20:$AF985,$W986)&lt;1,$W986,"")))</f>
        <v/>
      </c>
      <c r="AG986" s="31" t="str">
        <f t="shared" si="108"/>
        <v/>
      </c>
      <c r="AH986" s="134" t="str">
        <f t="shared" si="113"/>
        <v/>
      </c>
      <c r="AI986" s="5"/>
      <c r="AJ986" s="27"/>
    </row>
    <row r="987" spans="2:36">
      <c r="B987" s="31" t="str">
        <f t="shared" si="109"/>
        <v/>
      </c>
      <c r="C987" s="130" t="str">
        <f t="shared" si="110"/>
        <v/>
      </c>
      <c r="D987" s="146"/>
      <c r="E987" s="31">
        <v>967</v>
      </c>
      <c r="F987" s="31" t="str">
        <f t="shared" si="111"/>
        <v/>
      </c>
      <c r="G987" s="5"/>
      <c r="H987" s="5"/>
      <c r="I987" s="5"/>
      <c r="J987" s="5"/>
      <c r="K987" s="4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6"/>
      <c r="Y987" s="5"/>
      <c r="Z987" s="26"/>
      <c r="AA987" s="5"/>
      <c r="AB987" s="5"/>
      <c r="AC987" s="5"/>
      <c r="AD987" s="133" t="str">
        <f t="shared" si="107"/>
        <v/>
      </c>
      <c r="AE987" s="11" t="str">
        <f t="shared" si="112"/>
        <v/>
      </c>
      <c r="AF987" s="19" t="str">
        <f>UPPER(IF($W987="","",IF(COUNTIF($AF$20:$AF986,$W987)&lt;1,$W987,"")))</f>
        <v/>
      </c>
      <c r="AG987" s="31" t="str">
        <f t="shared" si="108"/>
        <v/>
      </c>
      <c r="AH987" s="134" t="str">
        <f t="shared" si="113"/>
        <v/>
      </c>
      <c r="AI987" s="5"/>
      <c r="AJ987" s="27"/>
    </row>
    <row r="988" spans="2:36">
      <c r="B988" s="31" t="str">
        <f t="shared" si="109"/>
        <v/>
      </c>
      <c r="C988" s="130" t="str">
        <f t="shared" si="110"/>
        <v/>
      </c>
      <c r="D988" s="146"/>
      <c r="E988" s="31">
        <v>968</v>
      </c>
      <c r="F988" s="31" t="str">
        <f t="shared" si="111"/>
        <v/>
      </c>
      <c r="G988" s="5"/>
      <c r="H988" s="5"/>
      <c r="I988" s="5"/>
      <c r="J988" s="5"/>
      <c r="K988" s="4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6"/>
      <c r="Y988" s="5"/>
      <c r="Z988" s="26"/>
      <c r="AA988" s="5"/>
      <c r="AB988" s="5"/>
      <c r="AC988" s="5"/>
      <c r="AD988" s="133" t="str">
        <f t="shared" si="107"/>
        <v/>
      </c>
      <c r="AE988" s="11" t="str">
        <f t="shared" si="112"/>
        <v/>
      </c>
      <c r="AF988" s="19" t="str">
        <f>UPPER(IF($W988="","",IF(COUNTIF($AF$20:$AF987,$W988)&lt;1,$W988,"")))</f>
        <v/>
      </c>
      <c r="AG988" s="31" t="str">
        <f t="shared" si="108"/>
        <v/>
      </c>
      <c r="AH988" s="134" t="str">
        <f t="shared" si="113"/>
        <v/>
      </c>
      <c r="AI988" s="5"/>
      <c r="AJ988" s="27"/>
    </row>
    <row r="989" spans="2:36">
      <c r="B989" s="31" t="str">
        <f t="shared" si="109"/>
        <v/>
      </c>
      <c r="C989" s="130" t="str">
        <f t="shared" si="110"/>
        <v/>
      </c>
      <c r="D989" s="146"/>
      <c r="E989" s="31">
        <v>969</v>
      </c>
      <c r="F989" s="31" t="str">
        <f t="shared" si="111"/>
        <v/>
      </c>
      <c r="G989" s="5"/>
      <c r="H989" s="5"/>
      <c r="I989" s="5"/>
      <c r="J989" s="5"/>
      <c r="K989" s="4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6"/>
      <c r="Y989" s="5"/>
      <c r="Z989" s="26"/>
      <c r="AA989" s="5"/>
      <c r="AB989" s="5"/>
      <c r="AC989" s="5"/>
      <c r="AD989" s="133" t="str">
        <f t="shared" si="107"/>
        <v/>
      </c>
      <c r="AE989" s="11" t="str">
        <f t="shared" si="112"/>
        <v/>
      </c>
      <c r="AF989" s="19" t="str">
        <f>UPPER(IF($W989="","",IF(COUNTIF($AF$20:$AF988,$W989)&lt;1,$W989,"")))</f>
        <v/>
      </c>
      <c r="AG989" s="31" t="str">
        <f t="shared" si="108"/>
        <v/>
      </c>
      <c r="AH989" s="134" t="str">
        <f t="shared" si="113"/>
        <v/>
      </c>
      <c r="AI989" s="5"/>
      <c r="AJ989" s="27"/>
    </row>
    <row r="990" spans="2:36">
      <c r="B990" s="31" t="str">
        <f t="shared" si="109"/>
        <v/>
      </c>
      <c r="C990" s="130" t="str">
        <f t="shared" si="110"/>
        <v/>
      </c>
      <c r="D990" s="146"/>
      <c r="E990" s="31">
        <v>970</v>
      </c>
      <c r="F990" s="31" t="str">
        <f t="shared" si="111"/>
        <v/>
      </c>
      <c r="G990" s="5"/>
      <c r="H990" s="5"/>
      <c r="I990" s="5"/>
      <c r="J990" s="5"/>
      <c r="K990" s="4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6"/>
      <c r="Y990" s="5"/>
      <c r="Z990" s="26"/>
      <c r="AA990" s="5"/>
      <c r="AB990" s="5"/>
      <c r="AC990" s="5"/>
      <c r="AD990" s="133" t="str">
        <f t="shared" si="107"/>
        <v/>
      </c>
      <c r="AE990" s="11" t="str">
        <f t="shared" si="112"/>
        <v/>
      </c>
      <c r="AF990" s="19" t="str">
        <f>UPPER(IF($W990="","",IF(COUNTIF($AF$20:$AF989,$W990)&lt;1,$W990,"")))</f>
        <v/>
      </c>
      <c r="AG990" s="31" t="str">
        <f t="shared" si="108"/>
        <v/>
      </c>
      <c r="AH990" s="134" t="str">
        <f t="shared" si="113"/>
        <v/>
      </c>
      <c r="AI990" s="5"/>
      <c r="AJ990" s="27"/>
    </row>
    <row r="991" spans="2:36">
      <c r="B991" s="31" t="str">
        <f t="shared" si="109"/>
        <v/>
      </c>
      <c r="C991" s="130" t="str">
        <f t="shared" si="110"/>
        <v/>
      </c>
      <c r="D991" s="146"/>
      <c r="E991" s="31">
        <v>971</v>
      </c>
      <c r="F991" s="31" t="str">
        <f t="shared" si="111"/>
        <v/>
      </c>
      <c r="G991" s="5"/>
      <c r="H991" s="5"/>
      <c r="I991" s="5"/>
      <c r="J991" s="5"/>
      <c r="K991" s="4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6"/>
      <c r="Y991" s="5"/>
      <c r="Z991" s="26"/>
      <c r="AA991" s="5"/>
      <c r="AB991" s="5"/>
      <c r="AC991" s="5"/>
      <c r="AD991" s="133" t="str">
        <f t="shared" si="107"/>
        <v/>
      </c>
      <c r="AE991" s="11" t="str">
        <f t="shared" si="112"/>
        <v/>
      </c>
      <c r="AF991" s="19" t="str">
        <f>UPPER(IF($W991="","",IF(COUNTIF($AF$20:$AF990,$W991)&lt;1,$W991,"")))</f>
        <v/>
      </c>
      <c r="AG991" s="31" t="str">
        <f t="shared" si="108"/>
        <v/>
      </c>
      <c r="AH991" s="134" t="str">
        <f t="shared" si="113"/>
        <v/>
      </c>
      <c r="AI991" s="5"/>
      <c r="AJ991" s="27"/>
    </row>
    <row r="992" spans="2:36">
      <c r="B992" s="31" t="str">
        <f t="shared" si="109"/>
        <v/>
      </c>
      <c r="C992" s="130" t="str">
        <f t="shared" si="110"/>
        <v/>
      </c>
      <c r="D992" s="146"/>
      <c r="E992" s="31">
        <v>972</v>
      </c>
      <c r="F992" s="31" t="str">
        <f t="shared" si="111"/>
        <v/>
      </c>
      <c r="G992" s="5"/>
      <c r="H992" s="5"/>
      <c r="I992" s="5"/>
      <c r="J992" s="5"/>
      <c r="K992" s="4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6"/>
      <c r="Y992" s="5"/>
      <c r="Z992" s="26"/>
      <c r="AA992" s="5"/>
      <c r="AB992" s="5"/>
      <c r="AC992" s="5"/>
      <c r="AD992" s="133" t="str">
        <f t="shared" si="107"/>
        <v/>
      </c>
      <c r="AE992" s="11" t="str">
        <f t="shared" si="112"/>
        <v/>
      </c>
      <c r="AF992" s="19" t="str">
        <f>UPPER(IF($W992="","",IF(COUNTIF($AF$20:$AF991,$W992)&lt;1,$W992,"")))</f>
        <v/>
      </c>
      <c r="AG992" s="31" t="str">
        <f t="shared" si="108"/>
        <v/>
      </c>
      <c r="AH992" s="134" t="str">
        <f t="shared" si="113"/>
        <v/>
      </c>
      <c r="AI992" s="5"/>
      <c r="AJ992" s="27"/>
    </row>
    <row r="993" spans="2:36">
      <c r="B993" s="31" t="str">
        <f t="shared" si="109"/>
        <v/>
      </c>
      <c r="C993" s="130" t="str">
        <f t="shared" si="110"/>
        <v/>
      </c>
      <c r="D993" s="146"/>
      <c r="E993" s="31">
        <v>973</v>
      </c>
      <c r="F993" s="31" t="str">
        <f t="shared" si="111"/>
        <v/>
      </c>
      <c r="G993" s="5"/>
      <c r="H993" s="5"/>
      <c r="I993" s="5"/>
      <c r="J993" s="5"/>
      <c r="K993" s="4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6"/>
      <c r="Y993" s="5"/>
      <c r="Z993" s="26"/>
      <c r="AA993" s="5"/>
      <c r="AB993" s="5"/>
      <c r="AC993" s="5"/>
      <c r="AD993" s="133" t="str">
        <f t="shared" si="107"/>
        <v/>
      </c>
      <c r="AE993" s="11" t="str">
        <f t="shared" si="112"/>
        <v/>
      </c>
      <c r="AF993" s="19" t="str">
        <f>UPPER(IF($W993="","",IF(COUNTIF($AF$20:$AF992,$W993)&lt;1,$W993,"")))</f>
        <v/>
      </c>
      <c r="AG993" s="31" t="str">
        <f t="shared" si="108"/>
        <v/>
      </c>
      <c r="AH993" s="134" t="str">
        <f t="shared" si="113"/>
        <v/>
      </c>
      <c r="AI993" s="5"/>
      <c r="AJ993" s="27"/>
    </row>
    <row r="994" spans="2:36">
      <c r="B994" s="31" t="str">
        <f t="shared" si="109"/>
        <v/>
      </c>
      <c r="C994" s="130" t="str">
        <f t="shared" si="110"/>
        <v/>
      </c>
      <c r="D994" s="146"/>
      <c r="E994" s="31">
        <v>974</v>
      </c>
      <c r="F994" s="31" t="str">
        <f t="shared" si="111"/>
        <v/>
      </c>
      <c r="G994" s="5"/>
      <c r="H994" s="5"/>
      <c r="I994" s="5"/>
      <c r="J994" s="5"/>
      <c r="K994" s="4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6"/>
      <c r="Y994" s="5"/>
      <c r="Z994" s="26"/>
      <c r="AA994" s="5"/>
      <c r="AB994" s="5"/>
      <c r="AC994" s="5"/>
      <c r="AD994" s="133" t="str">
        <f t="shared" si="107"/>
        <v/>
      </c>
      <c r="AE994" s="11" t="str">
        <f t="shared" si="112"/>
        <v/>
      </c>
      <c r="AF994" s="19" t="str">
        <f>UPPER(IF($W994="","",IF(COUNTIF($AF$20:$AF993,$W994)&lt;1,$W994,"")))</f>
        <v/>
      </c>
      <c r="AG994" s="31" t="str">
        <f t="shared" si="108"/>
        <v/>
      </c>
      <c r="AH994" s="134" t="str">
        <f t="shared" si="113"/>
        <v/>
      </c>
      <c r="AI994" s="5"/>
      <c r="AJ994" s="27"/>
    </row>
    <row r="995" spans="2:36">
      <c r="B995" s="31" t="str">
        <f t="shared" si="109"/>
        <v/>
      </c>
      <c r="C995" s="130" t="str">
        <f t="shared" si="110"/>
        <v/>
      </c>
      <c r="D995" s="146"/>
      <c r="E995" s="31">
        <v>975</v>
      </c>
      <c r="F995" s="31" t="str">
        <f t="shared" si="111"/>
        <v/>
      </c>
      <c r="G995" s="5"/>
      <c r="H995" s="5"/>
      <c r="I995" s="5"/>
      <c r="J995" s="5"/>
      <c r="K995" s="4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6"/>
      <c r="Y995" s="5"/>
      <c r="Z995" s="26"/>
      <c r="AA995" s="5"/>
      <c r="AB995" s="5"/>
      <c r="AC995" s="5"/>
      <c r="AD995" s="133" t="str">
        <f t="shared" si="107"/>
        <v/>
      </c>
      <c r="AE995" s="11" t="str">
        <f t="shared" si="112"/>
        <v/>
      </c>
      <c r="AF995" s="19" t="str">
        <f>UPPER(IF($W995="","",IF(COUNTIF($AF$20:$AF994,$W995)&lt;1,$W995,"")))</f>
        <v/>
      </c>
      <c r="AG995" s="31" t="str">
        <f t="shared" si="108"/>
        <v/>
      </c>
      <c r="AH995" s="134" t="str">
        <f t="shared" si="113"/>
        <v/>
      </c>
      <c r="AI995" s="5"/>
      <c r="AJ995" s="27"/>
    </row>
    <row r="996" spans="2:36">
      <c r="B996" s="31" t="str">
        <f t="shared" si="109"/>
        <v/>
      </c>
      <c r="C996" s="130" t="str">
        <f t="shared" si="110"/>
        <v/>
      </c>
      <c r="D996" s="146"/>
      <c r="E996" s="31">
        <v>976</v>
      </c>
      <c r="F996" s="31" t="str">
        <f t="shared" si="111"/>
        <v/>
      </c>
      <c r="G996" s="5"/>
      <c r="H996" s="5"/>
      <c r="I996" s="5"/>
      <c r="J996" s="5"/>
      <c r="K996" s="4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6"/>
      <c r="Y996" s="5"/>
      <c r="Z996" s="26"/>
      <c r="AA996" s="5"/>
      <c r="AB996" s="5"/>
      <c r="AC996" s="5"/>
      <c r="AD996" s="133" t="str">
        <f t="shared" si="107"/>
        <v/>
      </c>
      <c r="AE996" s="11" t="str">
        <f t="shared" si="112"/>
        <v/>
      </c>
      <c r="AF996" s="19" t="str">
        <f>UPPER(IF($W996="","",IF(COUNTIF($AF$20:$AF995,$W996)&lt;1,$W996,"")))</f>
        <v/>
      </c>
      <c r="AG996" s="31" t="str">
        <f t="shared" si="108"/>
        <v/>
      </c>
      <c r="AH996" s="134" t="str">
        <f t="shared" si="113"/>
        <v/>
      </c>
      <c r="AI996" s="5"/>
      <c r="AJ996" s="27"/>
    </row>
    <row r="997" spans="2:36">
      <c r="B997" s="31" t="str">
        <f t="shared" si="109"/>
        <v/>
      </c>
      <c r="C997" s="130" t="str">
        <f t="shared" si="110"/>
        <v/>
      </c>
      <c r="D997" s="146"/>
      <c r="E997" s="31">
        <v>977</v>
      </c>
      <c r="F997" s="31" t="str">
        <f t="shared" si="111"/>
        <v/>
      </c>
      <c r="G997" s="5"/>
      <c r="H997" s="5"/>
      <c r="I997" s="5"/>
      <c r="J997" s="5"/>
      <c r="K997" s="4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6"/>
      <c r="Y997" s="5"/>
      <c r="Z997" s="26"/>
      <c r="AA997" s="5"/>
      <c r="AB997" s="5"/>
      <c r="AC997" s="5"/>
      <c r="AD997" s="133" t="str">
        <f t="shared" si="107"/>
        <v/>
      </c>
      <c r="AE997" s="11" t="str">
        <f t="shared" si="112"/>
        <v/>
      </c>
      <c r="AF997" s="19" t="str">
        <f>UPPER(IF($W997="","",IF(COUNTIF($AF$20:$AF996,$W997)&lt;1,$W997,"")))</f>
        <v/>
      </c>
      <c r="AG997" s="31" t="str">
        <f t="shared" si="108"/>
        <v/>
      </c>
      <c r="AH997" s="134" t="str">
        <f t="shared" si="113"/>
        <v/>
      </c>
      <c r="AI997" s="5"/>
      <c r="AJ997" s="27"/>
    </row>
    <row r="998" spans="2:36">
      <c r="B998" s="31" t="str">
        <f t="shared" si="109"/>
        <v/>
      </c>
      <c r="C998" s="130" t="str">
        <f t="shared" si="110"/>
        <v/>
      </c>
      <c r="D998" s="146"/>
      <c r="E998" s="31">
        <v>978</v>
      </c>
      <c r="F998" s="31" t="str">
        <f t="shared" si="111"/>
        <v/>
      </c>
      <c r="G998" s="5"/>
      <c r="H998" s="5"/>
      <c r="I998" s="5"/>
      <c r="J998" s="5"/>
      <c r="K998" s="4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6"/>
      <c r="Y998" s="5"/>
      <c r="Z998" s="26"/>
      <c r="AA998" s="5"/>
      <c r="AB998" s="5"/>
      <c r="AC998" s="5"/>
      <c r="AD998" s="133" t="str">
        <f t="shared" si="107"/>
        <v/>
      </c>
      <c r="AE998" s="11" t="str">
        <f t="shared" si="112"/>
        <v/>
      </c>
      <c r="AF998" s="19" t="str">
        <f>UPPER(IF($W998="","",IF(COUNTIF($AF$20:$AF997,$W998)&lt;1,$W998,"")))</f>
        <v/>
      </c>
      <c r="AG998" s="31" t="str">
        <f t="shared" si="108"/>
        <v/>
      </c>
      <c r="AH998" s="134" t="str">
        <f t="shared" si="113"/>
        <v/>
      </c>
      <c r="AI998" s="5"/>
      <c r="AJ998" s="27"/>
    </row>
    <row r="999" spans="2:36">
      <c r="B999" s="31" t="str">
        <f t="shared" si="109"/>
        <v/>
      </c>
      <c r="C999" s="130" t="str">
        <f t="shared" si="110"/>
        <v/>
      </c>
      <c r="D999" s="146"/>
      <c r="E999" s="31">
        <v>979</v>
      </c>
      <c r="F999" s="31" t="str">
        <f t="shared" si="111"/>
        <v/>
      </c>
      <c r="G999" s="5"/>
      <c r="H999" s="5"/>
      <c r="I999" s="5"/>
      <c r="J999" s="5"/>
      <c r="K999" s="4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6"/>
      <c r="Y999" s="5"/>
      <c r="Z999" s="26"/>
      <c r="AA999" s="5"/>
      <c r="AB999" s="5"/>
      <c r="AC999" s="5"/>
      <c r="AD999" s="133" t="str">
        <f t="shared" si="107"/>
        <v/>
      </c>
      <c r="AE999" s="11" t="str">
        <f t="shared" si="112"/>
        <v/>
      </c>
      <c r="AF999" s="19" t="str">
        <f>UPPER(IF($W999="","",IF(COUNTIF($AF$20:$AF998,$W999)&lt;1,$W999,"")))</f>
        <v/>
      </c>
      <c r="AG999" s="31" t="str">
        <f t="shared" si="108"/>
        <v/>
      </c>
      <c r="AH999" s="134" t="str">
        <f t="shared" si="113"/>
        <v/>
      </c>
      <c r="AI999" s="5"/>
      <c r="AJ999" s="27"/>
    </row>
    <row r="1000" spans="2:36">
      <c r="B1000" s="31" t="str">
        <f t="shared" si="109"/>
        <v/>
      </c>
      <c r="C1000" s="130" t="str">
        <f t="shared" si="110"/>
        <v/>
      </c>
      <c r="D1000" s="146"/>
      <c r="E1000" s="31">
        <v>980</v>
      </c>
      <c r="F1000" s="31" t="str">
        <f t="shared" si="111"/>
        <v/>
      </c>
      <c r="G1000" s="5"/>
      <c r="H1000" s="5"/>
      <c r="I1000" s="5"/>
      <c r="J1000" s="5"/>
      <c r="K1000" s="4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6"/>
      <c r="Y1000" s="5"/>
      <c r="Z1000" s="26"/>
      <c r="AA1000" s="5"/>
      <c r="AB1000" s="5"/>
      <c r="AC1000" s="5"/>
      <c r="AD1000" s="133" t="str">
        <f t="shared" si="107"/>
        <v/>
      </c>
      <c r="AE1000" s="11" t="str">
        <f t="shared" si="112"/>
        <v/>
      </c>
      <c r="AF1000" s="19" t="str">
        <f>UPPER(IF($W1000="","",IF(COUNTIF($AF$20:$AF999,$W1000)&lt;1,$W1000,"")))</f>
        <v/>
      </c>
      <c r="AG1000" s="31" t="str">
        <f t="shared" si="108"/>
        <v/>
      </c>
      <c r="AH1000" s="134" t="str">
        <f t="shared" si="113"/>
        <v/>
      </c>
      <c r="AI1000" s="5"/>
      <c r="AJ1000" s="27"/>
    </row>
    <row r="1001" spans="2:36">
      <c r="B1001" s="31" t="str">
        <f t="shared" si="109"/>
        <v/>
      </c>
      <c r="C1001" s="130" t="str">
        <f t="shared" si="110"/>
        <v/>
      </c>
      <c r="D1001" s="146"/>
      <c r="E1001" s="31">
        <v>981</v>
      </c>
      <c r="F1001" s="31" t="str">
        <f t="shared" si="111"/>
        <v/>
      </c>
      <c r="G1001" s="5"/>
      <c r="H1001" s="5"/>
      <c r="I1001" s="5"/>
      <c r="J1001" s="5"/>
      <c r="K1001" s="4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6"/>
      <c r="Y1001" s="5"/>
      <c r="Z1001" s="26"/>
      <c r="AA1001" s="5"/>
      <c r="AB1001" s="5"/>
      <c r="AC1001" s="5"/>
      <c r="AD1001" s="133" t="str">
        <f t="shared" si="107"/>
        <v/>
      </c>
      <c r="AE1001" s="11" t="str">
        <f t="shared" si="112"/>
        <v/>
      </c>
      <c r="AF1001" s="19" t="str">
        <f>UPPER(IF($W1001="","",IF(COUNTIF($AF$20:$AF1000,$W1001)&lt;1,$W1001,"")))</f>
        <v/>
      </c>
      <c r="AG1001" s="31" t="str">
        <f t="shared" si="108"/>
        <v/>
      </c>
      <c r="AH1001" s="134" t="str">
        <f t="shared" si="113"/>
        <v/>
      </c>
      <c r="AI1001" s="5"/>
      <c r="AJ1001" s="27"/>
    </row>
    <row r="1002" spans="2:36">
      <c r="B1002" s="31" t="str">
        <f t="shared" si="109"/>
        <v/>
      </c>
      <c r="C1002" s="130" t="str">
        <f t="shared" si="110"/>
        <v/>
      </c>
      <c r="D1002" s="146"/>
      <c r="E1002" s="31">
        <v>982</v>
      </c>
      <c r="F1002" s="31" t="str">
        <f t="shared" si="111"/>
        <v/>
      </c>
      <c r="G1002" s="5"/>
      <c r="H1002" s="5"/>
      <c r="I1002" s="5"/>
      <c r="J1002" s="5"/>
      <c r="K1002" s="4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6"/>
      <c r="Y1002" s="5"/>
      <c r="Z1002" s="26"/>
      <c r="AA1002" s="5"/>
      <c r="AB1002" s="5"/>
      <c r="AC1002" s="5"/>
      <c r="AD1002" s="133" t="str">
        <f t="shared" si="107"/>
        <v/>
      </c>
      <c r="AE1002" s="11" t="str">
        <f t="shared" si="112"/>
        <v/>
      </c>
      <c r="AF1002" s="19" t="str">
        <f>UPPER(IF($W1002="","",IF(COUNTIF($AF$20:$AF1001,$W1002)&lt;1,$W1002,"")))</f>
        <v/>
      </c>
      <c r="AG1002" s="31" t="str">
        <f t="shared" si="108"/>
        <v/>
      </c>
      <c r="AH1002" s="134" t="str">
        <f t="shared" si="113"/>
        <v/>
      </c>
      <c r="AI1002" s="5"/>
      <c r="AJ1002" s="27"/>
    </row>
    <row r="1003" spans="2:36">
      <c r="B1003" s="31" t="str">
        <f t="shared" si="109"/>
        <v/>
      </c>
      <c r="C1003" s="130" t="str">
        <f t="shared" si="110"/>
        <v/>
      </c>
      <c r="D1003" s="146"/>
      <c r="E1003" s="31">
        <v>983</v>
      </c>
      <c r="F1003" s="31" t="str">
        <f t="shared" si="111"/>
        <v/>
      </c>
      <c r="G1003" s="5"/>
      <c r="H1003" s="5"/>
      <c r="I1003" s="5"/>
      <c r="J1003" s="5"/>
      <c r="K1003" s="4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6"/>
      <c r="Y1003" s="5"/>
      <c r="Z1003" s="26"/>
      <c r="AA1003" s="5"/>
      <c r="AB1003" s="5"/>
      <c r="AC1003" s="5"/>
      <c r="AD1003" s="133" t="str">
        <f t="shared" si="107"/>
        <v/>
      </c>
      <c r="AE1003" s="11" t="str">
        <f t="shared" si="112"/>
        <v/>
      </c>
      <c r="AF1003" s="19" t="str">
        <f>UPPER(IF($W1003="","",IF(COUNTIF($AF$20:$AF1002,$W1003)&lt;1,$W1003,"")))</f>
        <v/>
      </c>
      <c r="AG1003" s="31" t="str">
        <f t="shared" si="108"/>
        <v/>
      </c>
      <c r="AH1003" s="134" t="str">
        <f t="shared" si="113"/>
        <v/>
      </c>
      <c r="AI1003" s="5"/>
      <c r="AJ1003" s="27"/>
    </row>
    <row r="1004" spans="2:36">
      <c r="B1004" s="31" t="str">
        <f t="shared" si="109"/>
        <v/>
      </c>
      <c r="C1004" s="130" t="str">
        <f t="shared" si="110"/>
        <v/>
      </c>
      <c r="D1004" s="146"/>
      <c r="E1004" s="31">
        <v>984</v>
      </c>
      <c r="F1004" s="31" t="str">
        <f t="shared" si="111"/>
        <v/>
      </c>
      <c r="G1004" s="5"/>
      <c r="H1004" s="5"/>
      <c r="I1004" s="5"/>
      <c r="J1004" s="5"/>
      <c r="K1004" s="4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6"/>
      <c r="Y1004" s="5"/>
      <c r="Z1004" s="26"/>
      <c r="AA1004" s="5"/>
      <c r="AB1004" s="5"/>
      <c r="AC1004" s="5"/>
      <c r="AD1004" s="133" t="str">
        <f t="shared" si="107"/>
        <v/>
      </c>
      <c r="AE1004" s="11" t="str">
        <f t="shared" si="112"/>
        <v/>
      </c>
      <c r="AF1004" s="19" t="str">
        <f>UPPER(IF($W1004="","",IF(COUNTIF($AF$20:$AF1003,$W1004)&lt;1,$W1004,"")))</f>
        <v/>
      </c>
      <c r="AG1004" s="31" t="str">
        <f t="shared" si="108"/>
        <v/>
      </c>
      <c r="AH1004" s="134" t="str">
        <f t="shared" si="113"/>
        <v/>
      </c>
      <c r="AI1004" s="5"/>
      <c r="AJ1004" s="27"/>
    </row>
    <row r="1005" spans="2:36">
      <c r="B1005" s="31" t="str">
        <f t="shared" si="109"/>
        <v/>
      </c>
      <c r="C1005" s="130" t="str">
        <f t="shared" si="110"/>
        <v/>
      </c>
      <c r="D1005" s="146"/>
      <c r="E1005" s="31">
        <v>985</v>
      </c>
      <c r="F1005" s="31" t="str">
        <f t="shared" si="111"/>
        <v/>
      </c>
      <c r="G1005" s="5"/>
      <c r="H1005" s="5"/>
      <c r="I1005" s="5"/>
      <c r="J1005" s="5"/>
      <c r="K1005" s="4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6"/>
      <c r="Y1005" s="5"/>
      <c r="Z1005" s="26"/>
      <c r="AA1005" s="5"/>
      <c r="AB1005" s="5"/>
      <c r="AC1005" s="5"/>
      <c r="AD1005" s="133" t="str">
        <f t="shared" si="107"/>
        <v/>
      </c>
      <c r="AE1005" s="11" t="str">
        <f t="shared" si="112"/>
        <v/>
      </c>
      <c r="AF1005" s="19" t="str">
        <f>UPPER(IF($W1005="","",IF(COUNTIF($AF$20:$AF1004,$W1005)&lt;1,$W1005,"")))</f>
        <v/>
      </c>
      <c r="AG1005" s="31" t="str">
        <f t="shared" si="108"/>
        <v/>
      </c>
      <c r="AH1005" s="134" t="str">
        <f t="shared" si="113"/>
        <v/>
      </c>
      <c r="AI1005" s="5"/>
      <c r="AJ1005" s="27"/>
    </row>
    <row r="1006" spans="2:36">
      <c r="B1006" s="31" t="str">
        <f t="shared" si="109"/>
        <v/>
      </c>
      <c r="C1006" s="130" t="str">
        <f t="shared" si="110"/>
        <v/>
      </c>
      <c r="D1006" s="146"/>
      <c r="E1006" s="31">
        <v>986</v>
      </c>
      <c r="F1006" s="31" t="str">
        <f t="shared" si="111"/>
        <v/>
      </c>
      <c r="G1006" s="5"/>
      <c r="H1006" s="5"/>
      <c r="I1006" s="5"/>
      <c r="J1006" s="5"/>
      <c r="K1006" s="4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6"/>
      <c r="Y1006" s="5"/>
      <c r="Z1006" s="26"/>
      <c r="AA1006" s="5"/>
      <c r="AB1006" s="5"/>
      <c r="AC1006" s="5"/>
      <c r="AD1006" s="133" t="str">
        <f t="shared" si="107"/>
        <v/>
      </c>
      <c r="AE1006" s="11" t="str">
        <f t="shared" si="112"/>
        <v/>
      </c>
      <c r="AF1006" s="19" t="str">
        <f>UPPER(IF($W1006="","",IF(COUNTIF($AF$20:$AF1005,$W1006)&lt;1,$W1006,"")))</f>
        <v/>
      </c>
      <c r="AG1006" s="31" t="str">
        <f t="shared" si="108"/>
        <v/>
      </c>
      <c r="AH1006" s="134" t="str">
        <f t="shared" si="113"/>
        <v/>
      </c>
      <c r="AI1006" s="5"/>
      <c r="AJ1006" s="27"/>
    </row>
    <row r="1007" spans="2:36">
      <c r="B1007" s="31" t="str">
        <f t="shared" si="109"/>
        <v/>
      </c>
      <c r="C1007" s="130" t="str">
        <f t="shared" si="110"/>
        <v/>
      </c>
      <c r="D1007" s="146"/>
      <c r="E1007" s="31">
        <v>987</v>
      </c>
      <c r="F1007" s="31" t="str">
        <f t="shared" si="111"/>
        <v/>
      </c>
      <c r="G1007" s="5"/>
      <c r="H1007" s="5"/>
      <c r="I1007" s="5"/>
      <c r="J1007" s="5"/>
      <c r="K1007" s="4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6"/>
      <c r="Y1007" s="5"/>
      <c r="Z1007" s="26"/>
      <c r="AA1007" s="5"/>
      <c r="AB1007" s="5"/>
      <c r="AC1007" s="5"/>
      <c r="AD1007" s="133" t="str">
        <f t="shared" si="107"/>
        <v/>
      </c>
      <c r="AE1007" s="11" t="str">
        <f t="shared" si="112"/>
        <v/>
      </c>
      <c r="AF1007" s="19" t="str">
        <f>UPPER(IF($W1007="","",IF(COUNTIF($AF$20:$AF1006,$W1007)&lt;1,$W1007,"")))</f>
        <v/>
      </c>
      <c r="AG1007" s="31" t="str">
        <f t="shared" si="108"/>
        <v/>
      </c>
      <c r="AH1007" s="134" t="str">
        <f t="shared" si="113"/>
        <v/>
      </c>
      <c r="AI1007" s="5"/>
      <c r="AJ1007" s="27"/>
    </row>
    <row r="1008" spans="2:36">
      <c r="B1008" s="31" t="str">
        <f t="shared" si="109"/>
        <v/>
      </c>
      <c r="C1008" s="130" t="str">
        <f t="shared" si="110"/>
        <v/>
      </c>
      <c r="D1008" s="146"/>
      <c r="E1008" s="31">
        <v>988</v>
      </c>
      <c r="F1008" s="31" t="str">
        <f t="shared" si="111"/>
        <v/>
      </c>
      <c r="G1008" s="5"/>
      <c r="H1008" s="5"/>
      <c r="I1008" s="5"/>
      <c r="J1008" s="5"/>
      <c r="K1008" s="4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6"/>
      <c r="Y1008" s="5"/>
      <c r="Z1008" s="26"/>
      <c r="AA1008" s="5"/>
      <c r="AB1008" s="5"/>
      <c r="AC1008" s="5"/>
      <c r="AD1008" s="133" t="str">
        <f t="shared" si="107"/>
        <v/>
      </c>
      <c r="AE1008" s="11" t="str">
        <f t="shared" si="112"/>
        <v/>
      </c>
      <c r="AF1008" s="19" t="str">
        <f>UPPER(IF($W1008="","",IF(COUNTIF($AF$20:$AF1007,$W1008)&lt;1,$W1008,"")))</f>
        <v/>
      </c>
      <c r="AG1008" s="31" t="str">
        <f t="shared" si="108"/>
        <v/>
      </c>
      <c r="AH1008" s="134" t="str">
        <f t="shared" si="113"/>
        <v/>
      </c>
      <c r="AI1008" s="5"/>
      <c r="AJ1008" s="27"/>
    </row>
    <row r="1009" spans="2:36">
      <c r="B1009" s="31" t="str">
        <f t="shared" si="109"/>
        <v/>
      </c>
      <c r="C1009" s="130" t="str">
        <f t="shared" si="110"/>
        <v/>
      </c>
      <c r="D1009" s="146"/>
      <c r="E1009" s="31">
        <v>989</v>
      </c>
      <c r="F1009" s="31" t="str">
        <f t="shared" si="111"/>
        <v/>
      </c>
      <c r="G1009" s="5"/>
      <c r="H1009" s="5"/>
      <c r="I1009" s="5"/>
      <c r="J1009" s="5"/>
      <c r="K1009" s="4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6"/>
      <c r="Y1009" s="5"/>
      <c r="Z1009" s="26"/>
      <c r="AA1009" s="5"/>
      <c r="AB1009" s="5"/>
      <c r="AC1009" s="5"/>
      <c r="AD1009" s="133" t="str">
        <f t="shared" si="107"/>
        <v/>
      </c>
      <c r="AE1009" s="11" t="str">
        <f t="shared" si="112"/>
        <v/>
      </c>
      <c r="AF1009" s="19" t="str">
        <f>UPPER(IF($W1009="","",IF(COUNTIF($AF$20:$AF1008,$W1009)&lt;1,$W1009,"")))</f>
        <v/>
      </c>
      <c r="AG1009" s="31" t="str">
        <f t="shared" si="108"/>
        <v/>
      </c>
      <c r="AH1009" s="134" t="str">
        <f t="shared" si="113"/>
        <v/>
      </c>
      <c r="AI1009" s="5"/>
      <c r="AJ1009" s="27"/>
    </row>
    <row r="1010" spans="2:36">
      <c r="B1010" s="31" t="str">
        <f t="shared" si="109"/>
        <v/>
      </c>
      <c r="C1010" s="130" t="str">
        <f t="shared" si="110"/>
        <v/>
      </c>
      <c r="D1010" s="146"/>
      <c r="E1010" s="31">
        <v>990</v>
      </c>
      <c r="F1010" s="31" t="str">
        <f t="shared" si="111"/>
        <v/>
      </c>
      <c r="G1010" s="5"/>
      <c r="H1010" s="5"/>
      <c r="I1010" s="5"/>
      <c r="J1010" s="5"/>
      <c r="K1010" s="4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6"/>
      <c r="Y1010" s="5"/>
      <c r="Z1010" s="26"/>
      <c r="AA1010" s="5"/>
      <c r="AB1010" s="5"/>
      <c r="AC1010" s="5"/>
      <c r="AD1010" s="133" t="str">
        <f t="shared" ref="AD1010:AD1020" si="114">IF(J1010="","",IF(COUNTA(L1010:T1010)&gt;3,"限報三項個人項目",IF(COUNTA(L1010:T1010)=0,"最少填報一個人項目",IF(COUNTA(Y1010)=1,COUNTA(L1010:T1010)*($AD$17+$AD$18)+$AD$16,IF(COUNTA(Y1010)=0,COUNTA(L1010:T1010)*$AD$17+$AD$16,"Error")))))</f>
        <v/>
      </c>
      <c r="AE1010" s="11" t="str">
        <f t="shared" si="112"/>
        <v/>
      </c>
      <c r="AF1010" s="19" t="str">
        <f>UPPER(IF($W1010="","",IF(COUNTIF($AF$20:$AF1009,$W1010)&lt;1,$W1010,"")))</f>
        <v/>
      </c>
      <c r="AG1010" s="31" t="str">
        <f t="shared" si="108"/>
        <v/>
      </c>
      <c r="AH1010" s="134" t="str">
        <f t="shared" si="113"/>
        <v/>
      </c>
      <c r="AI1010" s="5"/>
      <c r="AJ1010" s="27"/>
    </row>
    <row r="1011" spans="2:36">
      <c r="B1011" s="31" t="str">
        <f t="shared" si="109"/>
        <v/>
      </c>
      <c r="C1011" s="130" t="str">
        <f t="shared" si="110"/>
        <v/>
      </c>
      <c r="D1011" s="146"/>
      <c r="E1011" s="31">
        <v>991</v>
      </c>
      <c r="F1011" s="31" t="str">
        <f t="shared" si="111"/>
        <v/>
      </c>
      <c r="G1011" s="5"/>
      <c r="H1011" s="5"/>
      <c r="I1011" s="5"/>
      <c r="J1011" s="5"/>
      <c r="K1011" s="4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6"/>
      <c r="Y1011" s="5"/>
      <c r="Z1011" s="26"/>
      <c r="AA1011" s="5"/>
      <c r="AB1011" s="5"/>
      <c r="AC1011" s="5"/>
      <c r="AD1011" s="133" t="str">
        <f t="shared" si="114"/>
        <v/>
      </c>
      <c r="AE1011" s="11" t="str">
        <f t="shared" si="112"/>
        <v/>
      </c>
      <c r="AF1011" s="19" t="str">
        <f>UPPER(IF($W1011="","",IF(COUNTIF($AF$20:$AF1010,$W1011)&lt;1,$W1011,"")))</f>
        <v/>
      </c>
      <c r="AG1011" s="31" t="str">
        <f t="shared" si="108"/>
        <v/>
      </c>
      <c r="AH1011" s="134" t="str">
        <f t="shared" si="113"/>
        <v/>
      </c>
      <c r="AI1011" s="5"/>
      <c r="AJ1011" s="27"/>
    </row>
    <row r="1012" spans="2:36">
      <c r="B1012" s="31" t="str">
        <f t="shared" si="109"/>
        <v/>
      </c>
      <c r="C1012" s="130" t="str">
        <f t="shared" si="110"/>
        <v/>
      </c>
      <c r="D1012" s="146"/>
      <c r="E1012" s="31">
        <v>992</v>
      </c>
      <c r="F1012" s="31" t="str">
        <f t="shared" si="111"/>
        <v/>
      </c>
      <c r="G1012" s="5"/>
      <c r="H1012" s="5"/>
      <c r="I1012" s="5"/>
      <c r="J1012" s="5"/>
      <c r="K1012" s="4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6"/>
      <c r="Y1012" s="5"/>
      <c r="Z1012" s="26"/>
      <c r="AA1012" s="5"/>
      <c r="AB1012" s="5"/>
      <c r="AC1012" s="5"/>
      <c r="AD1012" s="133" t="str">
        <f t="shared" si="114"/>
        <v/>
      </c>
      <c r="AE1012" s="11" t="str">
        <f t="shared" si="112"/>
        <v/>
      </c>
      <c r="AF1012" s="19" t="str">
        <f>UPPER(IF($W1012="","",IF(COUNTIF($AF$20:$AF1011,$W1012)&lt;1,$W1012,"")))</f>
        <v/>
      </c>
      <c r="AG1012" s="31" t="str">
        <f t="shared" si="108"/>
        <v/>
      </c>
      <c r="AH1012" s="134" t="str">
        <f t="shared" si="113"/>
        <v/>
      </c>
      <c r="AI1012" s="5"/>
      <c r="AJ1012" s="27"/>
    </row>
    <row r="1013" spans="2:36">
      <c r="B1013" s="31" t="str">
        <f t="shared" si="109"/>
        <v/>
      </c>
      <c r="C1013" s="130" t="str">
        <f t="shared" si="110"/>
        <v/>
      </c>
      <c r="D1013" s="146"/>
      <c r="E1013" s="31">
        <v>993</v>
      </c>
      <c r="F1013" s="31" t="str">
        <f t="shared" si="111"/>
        <v/>
      </c>
      <c r="G1013" s="5"/>
      <c r="H1013" s="5"/>
      <c r="I1013" s="5"/>
      <c r="J1013" s="5"/>
      <c r="K1013" s="4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6"/>
      <c r="Y1013" s="5"/>
      <c r="Z1013" s="26"/>
      <c r="AA1013" s="5"/>
      <c r="AB1013" s="5"/>
      <c r="AC1013" s="5"/>
      <c r="AD1013" s="133" t="str">
        <f t="shared" si="114"/>
        <v/>
      </c>
      <c r="AE1013" s="11" t="str">
        <f t="shared" si="112"/>
        <v/>
      </c>
      <c r="AF1013" s="19" t="str">
        <f>UPPER(IF($W1013="","",IF(COUNTIF($AF$20:$AF1012,$W1013)&lt;1,$W1013,"")))</f>
        <v/>
      </c>
      <c r="AG1013" s="31" t="str">
        <f t="shared" si="108"/>
        <v/>
      </c>
      <c r="AH1013" s="134" t="str">
        <f t="shared" si="113"/>
        <v/>
      </c>
      <c r="AI1013" s="5"/>
      <c r="AJ1013" s="27"/>
    </row>
    <row r="1014" spans="2:36">
      <c r="B1014" s="31" t="str">
        <f t="shared" si="109"/>
        <v/>
      </c>
      <c r="C1014" s="130" t="str">
        <f t="shared" si="110"/>
        <v/>
      </c>
      <c r="D1014" s="146"/>
      <c r="E1014" s="31">
        <v>994</v>
      </c>
      <c r="F1014" s="31" t="str">
        <f t="shared" si="111"/>
        <v/>
      </c>
      <c r="G1014" s="5"/>
      <c r="H1014" s="5"/>
      <c r="I1014" s="5"/>
      <c r="J1014" s="5"/>
      <c r="K1014" s="4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6"/>
      <c r="Y1014" s="5"/>
      <c r="Z1014" s="26"/>
      <c r="AA1014" s="5"/>
      <c r="AB1014" s="5"/>
      <c r="AC1014" s="5"/>
      <c r="AD1014" s="133" t="str">
        <f t="shared" si="114"/>
        <v/>
      </c>
      <c r="AE1014" s="11" t="str">
        <f t="shared" si="112"/>
        <v/>
      </c>
      <c r="AF1014" s="19" t="str">
        <f>UPPER(IF($W1014="","",IF(COUNTIF($AF$20:$AF1013,$W1014)&lt;1,$W1014,"")))</f>
        <v/>
      </c>
      <c r="AG1014" s="31" t="str">
        <f t="shared" si="108"/>
        <v/>
      </c>
      <c r="AH1014" s="134" t="str">
        <f t="shared" si="113"/>
        <v/>
      </c>
      <c r="AI1014" s="5"/>
      <c r="AJ1014" s="27"/>
    </row>
    <row r="1015" spans="2:36">
      <c r="B1015" s="31" t="str">
        <f t="shared" si="109"/>
        <v/>
      </c>
      <c r="C1015" s="130" t="str">
        <f t="shared" si="110"/>
        <v/>
      </c>
      <c r="D1015" s="146"/>
      <c r="E1015" s="31">
        <v>995</v>
      </c>
      <c r="F1015" s="31" t="str">
        <f t="shared" si="111"/>
        <v/>
      </c>
      <c r="G1015" s="5"/>
      <c r="H1015" s="5"/>
      <c r="I1015" s="5"/>
      <c r="J1015" s="5"/>
      <c r="K1015" s="4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6"/>
      <c r="Y1015" s="5"/>
      <c r="Z1015" s="26"/>
      <c r="AA1015" s="5"/>
      <c r="AB1015" s="5"/>
      <c r="AC1015" s="5"/>
      <c r="AD1015" s="133" t="str">
        <f t="shared" si="114"/>
        <v/>
      </c>
      <c r="AE1015" s="11" t="str">
        <f t="shared" si="112"/>
        <v/>
      </c>
      <c r="AF1015" s="19" t="str">
        <f>UPPER(IF($W1015="","",IF(COUNTIF($AF$20:$AF1014,$W1015)&lt;1,$W1015,"")))</f>
        <v/>
      </c>
      <c r="AG1015" s="31" t="str">
        <f t="shared" si="108"/>
        <v/>
      </c>
      <c r="AH1015" s="134" t="str">
        <f t="shared" si="113"/>
        <v/>
      </c>
      <c r="AI1015" s="5"/>
      <c r="AJ1015" s="27"/>
    </row>
    <row r="1016" spans="2:36">
      <c r="B1016" s="31" t="str">
        <f t="shared" si="109"/>
        <v/>
      </c>
      <c r="C1016" s="130" t="str">
        <f t="shared" si="110"/>
        <v/>
      </c>
      <c r="D1016" s="146"/>
      <c r="E1016" s="31">
        <v>996</v>
      </c>
      <c r="F1016" s="31" t="str">
        <f t="shared" si="111"/>
        <v/>
      </c>
      <c r="G1016" s="5"/>
      <c r="H1016" s="5"/>
      <c r="I1016" s="5"/>
      <c r="J1016" s="5"/>
      <c r="K1016" s="4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6"/>
      <c r="Y1016" s="5"/>
      <c r="Z1016" s="26"/>
      <c r="AA1016" s="5"/>
      <c r="AB1016" s="5"/>
      <c r="AC1016" s="5"/>
      <c r="AD1016" s="133" t="str">
        <f t="shared" si="114"/>
        <v/>
      </c>
      <c r="AE1016" s="11" t="str">
        <f t="shared" si="112"/>
        <v/>
      </c>
      <c r="AF1016" s="19" t="str">
        <f>UPPER(IF($W1016="","",IF(COUNTIF($AF$20:$AF1015,$W1016)&lt;1,$W1016,"")))</f>
        <v/>
      </c>
      <c r="AG1016" s="31" t="str">
        <f t="shared" si="108"/>
        <v/>
      </c>
      <c r="AH1016" s="134" t="str">
        <f t="shared" si="113"/>
        <v/>
      </c>
      <c r="AI1016" s="5"/>
      <c r="AJ1016" s="27"/>
    </row>
    <row r="1017" spans="2:36">
      <c r="B1017" s="31" t="str">
        <f t="shared" si="109"/>
        <v/>
      </c>
      <c r="C1017" s="130" t="str">
        <f t="shared" si="110"/>
        <v/>
      </c>
      <c r="D1017" s="146"/>
      <c r="E1017" s="31">
        <v>997</v>
      </c>
      <c r="F1017" s="31" t="str">
        <f t="shared" si="111"/>
        <v/>
      </c>
      <c r="G1017" s="5"/>
      <c r="H1017" s="5"/>
      <c r="I1017" s="5"/>
      <c r="J1017" s="5"/>
      <c r="K1017" s="4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6"/>
      <c r="Y1017" s="5"/>
      <c r="Z1017" s="26"/>
      <c r="AA1017" s="5"/>
      <c r="AB1017" s="5"/>
      <c r="AC1017" s="5"/>
      <c r="AD1017" s="133" t="str">
        <f t="shared" si="114"/>
        <v/>
      </c>
      <c r="AE1017" s="11" t="str">
        <f t="shared" si="112"/>
        <v/>
      </c>
      <c r="AF1017" s="19" t="str">
        <f>UPPER(IF($W1017="","",IF(COUNTIF($AF$20:$AF1016,$W1017)&lt;1,$W1017,"")))</f>
        <v/>
      </c>
      <c r="AG1017" s="31" t="str">
        <f t="shared" si="108"/>
        <v/>
      </c>
      <c r="AH1017" s="134" t="str">
        <f t="shared" si="113"/>
        <v/>
      </c>
      <c r="AI1017" s="5"/>
      <c r="AJ1017" s="27"/>
    </row>
    <row r="1018" spans="2:36">
      <c r="B1018" s="31" t="str">
        <f t="shared" si="109"/>
        <v/>
      </c>
      <c r="C1018" s="130" t="str">
        <f t="shared" si="110"/>
        <v/>
      </c>
      <c r="D1018" s="146"/>
      <c r="E1018" s="31">
        <v>998</v>
      </c>
      <c r="F1018" s="31" t="str">
        <f t="shared" si="111"/>
        <v/>
      </c>
      <c r="G1018" s="5"/>
      <c r="H1018" s="5"/>
      <c r="I1018" s="5"/>
      <c r="J1018" s="5"/>
      <c r="K1018" s="4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6"/>
      <c r="Y1018" s="5"/>
      <c r="Z1018" s="26"/>
      <c r="AA1018" s="5"/>
      <c r="AB1018" s="5"/>
      <c r="AC1018" s="5"/>
      <c r="AD1018" s="133" t="str">
        <f t="shared" si="114"/>
        <v/>
      </c>
      <c r="AE1018" s="11" t="str">
        <f t="shared" si="112"/>
        <v/>
      </c>
      <c r="AF1018" s="19" t="str">
        <f>UPPER(IF($W1018="","",IF(COUNTIF($AF$20:$AF1017,$W1018)&lt;1,$W1018,"")))</f>
        <v/>
      </c>
      <c r="AG1018" s="31" t="str">
        <f t="shared" si="108"/>
        <v/>
      </c>
      <c r="AH1018" s="134" t="str">
        <f t="shared" si="113"/>
        <v/>
      </c>
      <c r="AI1018" s="5"/>
      <c r="AJ1018" s="27"/>
    </row>
    <row r="1019" spans="2:36">
      <c r="B1019" s="31" t="str">
        <f t="shared" si="109"/>
        <v/>
      </c>
      <c r="C1019" s="130" t="str">
        <f t="shared" si="110"/>
        <v/>
      </c>
      <c r="D1019" s="146"/>
      <c r="E1019" s="31">
        <v>999</v>
      </c>
      <c r="F1019" s="31" t="str">
        <f t="shared" si="111"/>
        <v/>
      </c>
      <c r="G1019" s="5"/>
      <c r="H1019" s="5"/>
      <c r="I1019" s="5"/>
      <c r="J1019" s="5"/>
      <c r="K1019" s="4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6"/>
      <c r="Y1019" s="5"/>
      <c r="Z1019" s="26"/>
      <c r="AA1019" s="5"/>
      <c r="AB1019" s="5"/>
      <c r="AC1019" s="5"/>
      <c r="AD1019" s="133" t="str">
        <f t="shared" si="114"/>
        <v/>
      </c>
      <c r="AE1019" s="11" t="str">
        <f t="shared" si="112"/>
        <v/>
      </c>
      <c r="AF1019" s="19" t="str">
        <f>UPPER(IF($W1019="","",IF(COUNTIF($AF$20:$AF1018,$W1019)&lt;1,$W1019,"")))</f>
        <v/>
      </c>
      <c r="AG1019" s="31" t="str">
        <f t="shared" si="108"/>
        <v/>
      </c>
      <c r="AH1019" s="134" t="str">
        <f t="shared" si="113"/>
        <v/>
      </c>
      <c r="AI1019" s="5"/>
      <c r="AJ1019" s="27"/>
    </row>
    <row r="1020" spans="2:36">
      <c r="B1020" s="31" t="str">
        <f t="shared" si="109"/>
        <v/>
      </c>
      <c r="C1020" s="130" t="str">
        <f t="shared" si="110"/>
        <v/>
      </c>
      <c r="D1020" s="146"/>
      <c r="E1020" s="31">
        <v>1000</v>
      </c>
      <c r="F1020" s="31" t="str">
        <f t="shared" si="111"/>
        <v/>
      </c>
      <c r="G1020" s="5"/>
      <c r="H1020" s="5"/>
      <c r="I1020" s="5"/>
      <c r="J1020" s="5"/>
      <c r="K1020" s="4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6"/>
      <c r="Y1020" s="5"/>
      <c r="Z1020" s="26"/>
      <c r="AA1020" s="5"/>
      <c r="AB1020" s="5"/>
      <c r="AC1020" s="5"/>
      <c r="AD1020" s="133" t="str">
        <f t="shared" si="114"/>
        <v/>
      </c>
      <c r="AE1020" s="11" t="str">
        <f t="shared" si="112"/>
        <v/>
      </c>
      <c r="AF1020" s="19" t="str">
        <f>UPPER(IF($W1020="","",IF(COUNTIF($AF$20:$AF1019,$W1020)&lt;1,$W1020,"")))</f>
        <v/>
      </c>
      <c r="AG1020" s="31" t="str">
        <f t="shared" si="108"/>
        <v/>
      </c>
      <c r="AH1020" s="134" t="str">
        <f t="shared" si="113"/>
        <v/>
      </c>
      <c r="AI1020" s="5"/>
      <c r="AJ1020" s="27"/>
    </row>
    <row r="1021" spans="2:36">
      <c r="B1021" s="31"/>
      <c r="C1021" s="130"/>
      <c r="D1021" s="144"/>
      <c r="E1021" s="31"/>
      <c r="F1021" s="31"/>
      <c r="G1021" s="31"/>
      <c r="H1021" s="31"/>
      <c r="I1021" s="31"/>
      <c r="J1021" s="31"/>
      <c r="K1021" s="135"/>
      <c r="L1021" s="31"/>
      <c r="M1021" s="31"/>
      <c r="N1021" s="31"/>
      <c r="O1021" s="31"/>
      <c r="P1021" s="31"/>
      <c r="Q1021" s="31"/>
      <c r="R1021" s="31"/>
      <c r="S1021" s="31"/>
      <c r="T1021" s="31"/>
      <c r="U1021" s="31"/>
      <c r="V1021" s="31"/>
      <c r="W1021" s="31"/>
      <c r="X1021" s="136"/>
      <c r="Y1021" s="31"/>
      <c r="Z1021" s="137"/>
      <c r="AA1021" s="31"/>
      <c r="AB1021" s="31"/>
      <c r="AC1021" s="31"/>
      <c r="AD1021" s="133"/>
      <c r="AE1021" s="11"/>
      <c r="AF1021" s="19"/>
      <c r="AG1021" s="31"/>
      <c r="AH1021" s="134"/>
      <c r="AI1021" s="31"/>
      <c r="AJ1021" s="27"/>
    </row>
  </sheetData>
  <sheetProtection algorithmName="SHA-512" hashValue="ZUMHO1Y4vlleGFVAPLspSU9IDI1OtQGpNq14tAnn9ZcpH1SETtquclCEMcRAgbx1CVOZf/URWvOKgRH6qt4svw==" saltValue="rgFZFw1XyrsWli/h5iFcMQ==" spinCount="100000" sheet="1" objects="1" scenarios="1" selectLockedCells="1"/>
  <phoneticPr fontId="8" type="noConversion"/>
  <conditionalFormatting sqref="G21:H298 G416:H485 H412:H415 G300:H411 G487:H1021">
    <cfRule type="duplicateValues" dxfId="19" priority="40"/>
  </conditionalFormatting>
  <conditionalFormatting sqref="G21:H298 G300:H411">
    <cfRule type="duplicateValues" dxfId="18" priority="39"/>
  </conditionalFormatting>
  <conditionalFormatting sqref="C21:C1020">
    <cfRule type="expression" dxfId="17" priority="15">
      <formula>$D21=""</formula>
    </cfRule>
    <cfRule type="duplicateValues" dxfId="16" priority="36"/>
  </conditionalFormatting>
  <conditionalFormatting sqref="L21:M298 T21:T298 L300:M1021 T300:T1021">
    <cfRule type="expression" dxfId="15" priority="26" stopIfTrue="1">
      <formula>OR($J21:$K21="",$J21&gt;$E$9,$J21&lt;$E$4)</formula>
    </cfRule>
  </conditionalFormatting>
  <conditionalFormatting sqref="N21:N298 P21:Q298 N300:N1021 P300:Q1021">
    <cfRule type="expression" dxfId="14" priority="23" stopIfTrue="1">
      <formula>OR($J21:$K21="",$J21&gt;$E$6,$J21&lt;$E$4)</formula>
    </cfRule>
  </conditionalFormatting>
  <conditionalFormatting sqref="O21:O298 S21:S298 O300:O1021 S300:S1021">
    <cfRule type="expression" dxfId="13" priority="22">
      <formula>OR($J21:$K21="",$J21&gt;$E$4,$J21&lt;$E$4)</formula>
    </cfRule>
  </conditionalFormatting>
  <conditionalFormatting sqref="R40:R298 R300:R485 R487:R1021">
    <cfRule type="expression" dxfId="12" priority="20" stopIfTrue="1">
      <formula>OR($J40:$K40="",AND($J40&lt;$E$7,$J40&gt;$E14))</formula>
    </cfRule>
  </conditionalFormatting>
  <conditionalFormatting sqref="U21:W297 U308:W1020 U300:V307 U298:V298 W298:W307">
    <cfRule type="expression" dxfId="11" priority="17">
      <formula>OR($J21:$K21="",$J21&gt;$E$6,$J21&lt;$E$4)</formula>
    </cfRule>
  </conditionalFormatting>
  <conditionalFormatting sqref="K21:K298 K300:K485 K487:K1020">
    <cfRule type="duplicateValues" dxfId="10" priority="16" stopIfTrue="1"/>
  </conditionalFormatting>
  <conditionalFormatting sqref="G412:G415">
    <cfRule type="duplicateValues" dxfId="9" priority="14"/>
  </conditionalFormatting>
  <conditionalFormatting sqref="L299:M299 T299">
    <cfRule type="expression" dxfId="8" priority="9" stopIfTrue="1">
      <formula>OR($J299:$K299="",$J299&gt;$E$9,$J299&lt;$E$4)</formula>
    </cfRule>
  </conditionalFormatting>
  <conditionalFormatting sqref="N299 P299:Q299">
    <cfRule type="expression" dxfId="7" priority="10" stopIfTrue="1">
      <formula>OR($J299:$K299="",$J299&gt;$E$6,$J299&lt;$E$4)</formula>
    </cfRule>
  </conditionalFormatting>
  <conditionalFormatting sqref="O299 S299">
    <cfRule type="expression" dxfId="6" priority="11">
      <formula>OR($J299:$K299="",$J299&gt;$E$4,$J299&lt;$E$4)</formula>
    </cfRule>
  </conditionalFormatting>
  <conditionalFormatting sqref="U299:V299">
    <cfRule type="expression" dxfId="5" priority="12">
      <formula>OR($J299:$K299="",$J299&gt;$E$6,$J299&lt;$E$4)</formula>
    </cfRule>
  </conditionalFormatting>
  <conditionalFormatting sqref="R299">
    <cfRule type="expression" dxfId="4" priority="13" stopIfTrue="1">
      <formula>OR($J299:$K299="",AND($J299&lt;$E$7,$J299&gt;$E287))</formula>
    </cfRule>
  </conditionalFormatting>
  <conditionalFormatting sqref="G486:H486">
    <cfRule type="duplicateValues" dxfId="3" priority="5"/>
  </conditionalFormatting>
  <conditionalFormatting sqref="G486:H486">
    <cfRule type="duplicateValues" dxfId="2" priority="6"/>
  </conditionalFormatting>
  <conditionalFormatting sqref="K486">
    <cfRule type="duplicateValues" dxfId="1" priority="7" stopIfTrue="1"/>
  </conditionalFormatting>
  <conditionalFormatting sqref="R486 R21:R39">
    <cfRule type="expression" dxfId="0" priority="8" stopIfTrue="1">
      <formula>OR($J21:$K21="",AND($J21&lt;$E$7,$J21&gt;$E9))</formula>
    </cfRule>
  </conditionalFormatting>
  <dataValidations count="4">
    <dataValidation type="custom" allowBlank="1" showInputMessage="1" showErrorMessage="1" errorTitle="輸入錯誤" error="請輸入正確電郵地址" sqref="Z300:Z309 Z312 Z21:Z297 Z314:Z415 AA416:AA417 Z418 AA419 Z420:Z485 Y486 Z487:Z631 Z633 Z638:Z1021 AA634:AA637" xr:uid="{6B0F2179-51A4-D344-B1D6-C98E024F8CF1}">
      <formula1>ISNUMBER(MATCH("*@*.?*",Y21,0))</formula1>
    </dataValidation>
    <dataValidation type="custom" allowBlank="1" showInputMessage="1" showErrorMessage="1" prompt="輸入錯誤 - 請輸入正確電郵地址" sqref="Y299" xr:uid="{47C69764-A1E3-584F-9933-85CFC63B85E0}">
      <formula1>ISNUMBER(MATCH("*@*.?*",Y299,0))</formula1>
    </dataValidation>
    <dataValidation type="custom" allowBlank="1" showInputMessage="1" showErrorMessage="1" error="出生年份不適合本年齡組別" sqref="J21:J298 J300:J1021" xr:uid="{4BF6FBA1-1C1A-804D-B1C3-08869E3C8FEB}">
      <formula1>OR($J21=$E$4,$J21=$E$5,$J21=$E$6,$J21=$E$7,$J21=$E$8,$J21=$E$9)</formula1>
    </dataValidation>
    <dataValidation type="custom" allowBlank="1" showInputMessage="1" showErrorMessage="1" prompt="出生年份不適合本年齡組別" sqref="J299" xr:uid="{E0C3CD0A-D00A-FA49-89DF-3C3FB8FF65D6}">
      <formula1>OR($J299=$E$4,$J299=$E$5,$J299=$E$6,$J299=$E$7,$J299=$E$8,$J299=$E$9)</formula1>
    </dataValidation>
  </dataValidations>
  <hyperlinks>
    <hyperlink ref="Y19" r:id="rId1" display="http://www.tcaa.com.hk/memeberreglist/" xr:uid="{A209A3EB-065C-2247-9501-461229A4C691}"/>
  </hyperlinks>
  <printOptions horizontalCentered="1"/>
  <pageMargins left="0.39370078740157483" right="0.39370078740157483" top="0.39370078740157483" bottom="0.39370078740157483" header="0.19685039370078741" footer="0.19685039370078741"/>
  <pageSetup paperSize="9" scale="63" fitToHeight="15" orientation="portrait" horizontalDpi="4294967292" verticalDpi="4294967292" r:id="rId2"/>
  <headerFooter>
    <oddFooter>&amp;L&amp;"新細明體,標準"&amp;8&amp;K000000&amp;A&amp;C&amp;"新細明體,標準"&amp;K000000P. &amp;P of &amp;N&amp;R&amp;"新細明體,標準"&amp;K000000Printed @&amp;D - &amp;T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少年組 Youth</vt:lpstr>
      <vt:lpstr>'少年組 Youth'!Print_Titles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Yeung</dc:creator>
  <cp:lastModifiedBy>Ryan Yeung</cp:lastModifiedBy>
  <cp:lastPrinted>2023-10-01T05:48:10Z</cp:lastPrinted>
  <dcterms:created xsi:type="dcterms:W3CDTF">2017-02-07T17:26:07Z</dcterms:created>
  <dcterms:modified xsi:type="dcterms:W3CDTF">2023-10-16T15:45:32Z</dcterms:modified>
</cp:coreProperties>
</file>