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ropbox/Mac/Desktop/TCAA/2022.11.05-06 OAC/"/>
    </mc:Choice>
  </mc:AlternateContent>
  <xr:revisionPtr revIDLastSave="0" documentId="13_ncr:1_{FA156BEE-15E4-254D-8562-B5877D2E01E0}" xr6:coauthVersionLast="47" xr6:coauthVersionMax="47" xr10:uidLastSave="{00000000-0000-0000-0000-000000000000}"/>
  <bookViews>
    <workbookView xWindow="1160" yWindow="460" windowWidth="26960" windowHeight="17060" tabRatio="500" xr2:uid="{00000000-000D-0000-FFFF-FFFF00000000}"/>
  </bookViews>
  <sheets>
    <sheet name="青年組 Youth Sort" sheetId="7" r:id="rId1"/>
    <sheet name="少年組 Kids Sort" sheetId="8" r:id="rId2"/>
  </sheets>
  <definedNames>
    <definedName name="_xlnm._FilterDatabase" localSheetId="1" hidden="1">'少年組 Kids Sort'!$A$33:$AG$33</definedName>
    <definedName name="_xlnm._FilterDatabase" localSheetId="0" hidden="1">'青年組 Youth Sort'!$A$33:$AP$434</definedName>
    <definedName name="_xlnm.Print_Area" localSheetId="1">'少年組 Kids Sort'!$C$2:$AA$133</definedName>
    <definedName name="_xlnm.Print_Area" localSheetId="0">'青年組 Youth Sort'!$C$2:$AJ$135</definedName>
    <definedName name="tbPri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33" i="7" l="1" a="1"/>
  <c r="AK33" i="7" s="1"/>
  <c r="AL33" i="7" a="1"/>
  <c r="AL33" i="7" s="1"/>
  <c r="AJ33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0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0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0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0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35" i="7"/>
  <c r="AB34" i="8"/>
  <c r="AC34" i="8" s="1"/>
  <c r="AA34" i="8"/>
  <c r="B12" i="7"/>
  <c r="B9" i="8"/>
  <c r="B8" i="8"/>
  <c r="B7" i="8"/>
  <c r="B6" i="8"/>
  <c r="B5" i="8"/>
  <c r="B4" i="8"/>
  <c r="B11" i="7"/>
  <c r="B10" i="7"/>
  <c r="B9" i="7"/>
  <c r="B8" i="7"/>
  <c r="B7" i="7"/>
  <c r="B6" i="7"/>
  <c r="B5" i="7"/>
  <c r="B4" i="7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69" i="8"/>
  <c r="AA270" i="8"/>
  <c r="AA271" i="8"/>
  <c r="AA272" i="8"/>
  <c r="AA273" i="8"/>
  <c r="AA274" i="8"/>
  <c r="AA275" i="8"/>
  <c r="AA276" i="8"/>
  <c r="AA277" i="8"/>
  <c r="AA278" i="8"/>
  <c r="AA279" i="8"/>
  <c r="AA280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300" i="8"/>
  <c r="AA301" i="8"/>
  <c r="AA302" i="8"/>
  <c r="AA303" i="8"/>
  <c r="AA304" i="8"/>
  <c r="AA305" i="8"/>
  <c r="AA306" i="8"/>
  <c r="AA307" i="8"/>
  <c r="AA308" i="8"/>
  <c r="AA309" i="8"/>
  <c r="AA310" i="8"/>
  <c r="AA311" i="8"/>
  <c r="AA312" i="8"/>
  <c r="AA313" i="8"/>
  <c r="AA314" i="8"/>
  <c r="AA315" i="8"/>
  <c r="AA316" i="8"/>
  <c r="AA317" i="8"/>
  <c r="AA318" i="8"/>
  <c r="AA319" i="8"/>
  <c r="AA320" i="8"/>
  <c r="AA321" i="8"/>
  <c r="AA322" i="8"/>
  <c r="AA323" i="8"/>
  <c r="AA324" i="8"/>
  <c r="AA325" i="8"/>
  <c r="AA326" i="8"/>
  <c r="AA327" i="8"/>
  <c r="AA328" i="8"/>
  <c r="AA329" i="8"/>
  <c r="AA330" i="8"/>
  <c r="AA331" i="8"/>
  <c r="AA332" i="8"/>
  <c r="AA333" i="8"/>
  <c r="AA334" i="8"/>
  <c r="AA335" i="8"/>
  <c r="AA336" i="8"/>
  <c r="AA337" i="8"/>
  <c r="AA338" i="8"/>
  <c r="AA339" i="8"/>
  <c r="AA340" i="8"/>
  <c r="AA341" i="8"/>
  <c r="AA342" i="8"/>
  <c r="AA343" i="8"/>
  <c r="AA344" i="8"/>
  <c r="AA345" i="8"/>
  <c r="AA346" i="8"/>
  <c r="AA347" i="8"/>
  <c r="AA348" i="8"/>
  <c r="AA349" i="8"/>
  <c r="AA350" i="8"/>
  <c r="AA351" i="8"/>
  <c r="AA352" i="8"/>
  <c r="AA353" i="8"/>
  <c r="AA354" i="8"/>
  <c r="AA355" i="8"/>
  <c r="AA356" i="8"/>
  <c r="AA357" i="8"/>
  <c r="AA358" i="8"/>
  <c r="AA359" i="8"/>
  <c r="AA360" i="8"/>
  <c r="AA361" i="8"/>
  <c r="AA362" i="8"/>
  <c r="AA363" i="8"/>
  <c r="AA364" i="8"/>
  <c r="AA365" i="8"/>
  <c r="AA366" i="8"/>
  <c r="AA367" i="8"/>
  <c r="AA368" i="8"/>
  <c r="AA369" i="8"/>
  <c r="AA370" i="8"/>
  <c r="AA371" i="8"/>
  <c r="AA372" i="8"/>
  <c r="AA373" i="8"/>
  <c r="AA374" i="8"/>
  <c r="AA375" i="8"/>
  <c r="AA376" i="8"/>
  <c r="AA377" i="8"/>
  <c r="AA378" i="8"/>
  <c r="AA379" i="8"/>
  <c r="AA380" i="8"/>
  <c r="AA381" i="8"/>
  <c r="AA382" i="8"/>
  <c r="AA383" i="8"/>
  <c r="AA384" i="8"/>
  <c r="AA385" i="8"/>
  <c r="AA386" i="8"/>
  <c r="AA387" i="8"/>
  <c r="AA388" i="8"/>
  <c r="AA389" i="8"/>
  <c r="AA390" i="8"/>
  <c r="AA391" i="8"/>
  <c r="AA392" i="8"/>
  <c r="AA393" i="8"/>
  <c r="AA394" i="8"/>
  <c r="AA395" i="8"/>
  <c r="AA396" i="8"/>
  <c r="AA397" i="8"/>
  <c r="AA398" i="8"/>
  <c r="AA399" i="8"/>
  <c r="AA400" i="8"/>
  <c r="AA401" i="8"/>
  <c r="AA402" i="8"/>
  <c r="AA403" i="8"/>
  <c r="AA404" i="8"/>
  <c r="AA405" i="8"/>
  <c r="AA406" i="8"/>
  <c r="AA407" i="8"/>
  <c r="AA408" i="8"/>
  <c r="AA409" i="8"/>
  <c r="AA410" i="8"/>
  <c r="AA411" i="8"/>
  <c r="AA412" i="8"/>
  <c r="AA413" i="8"/>
  <c r="AA414" i="8"/>
  <c r="AA415" i="8"/>
  <c r="AA416" i="8"/>
  <c r="AA417" i="8"/>
  <c r="AA418" i="8"/>
  <c r="AA419" i="8"/>
  <c r="AA420" i="8"/>
  <c r="AA421" i="8"/>
  <c r="AA422" i="8"/>
  <c r="AA423" i="8"/>
  <c r="AA424" i="8"/>
  <c r="AA425" i="8"/>
  <c r="AA426" i="8"/>
  <c r="AA427" i="8"/>
  <c r="AA428" i="8"/>
  <c r="AA429" i="8"/>
  <c r="AA430" i="8"/>
  <c r="AA431" i="8"/>
  <c r="AA432" i="8"/>
  <c r="AA433" i="8"/>
  <c r="AA35" i="8"/>
  <c r="AA36" i="8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J201" i="7"/>
  <c r="AJ202" i="7"/>
  <c r="AJ203" i="7"/>
  <c r="AJ204" i="7"/>
  <c r="AJ205" i="7"/>
  <c r="AJ206" i="7"/>
  <c r="AJ207" i="7"/>
  <c r="AJ208" i="7"/>
  <c r="AJ209" i="7"/>
  <c r="AJ210" i="7"/>
  <c r="AJ211" i="7"/>
  <c r="AJ212" i="7"/>
  <c r="AJ213" i="7"/>
  <c r="AJ214" i="7"/>
  <c r="AJ215" i="7"/>
  <c r="AJ216" i="7"/>
  <c r="AJ217" i="7"/>
  <c r="AJ218" i="7"/>
  <c r="AJ219" i="7"/>
  <c r="AJ220" i="7"/>
  <c r="AJ221" i="7"/>
  <c r="AJ222" i="7"/>
  <c r="AJ223" i="7"/>
  <c r="AJ224" i="7"/>
  <c r="AJ225" i="7"/>
  <c r="AJ226" i="7"/>
  <c r="AJ227" i="7"/>
  <c r="AJ228" i="7"/>
  <c r="AJ229" i="7"/>
  <c r="AJ230" i="7"/>
  <c r="AJ231" i="7"/>
  <c r="AJ232" i="7"/>
  <c r="AJ233" i="7"/>
  <c r="AJ234" i="7"/>
  <c r="AJ235" i="7"/>
  <c r="AJ236" i="7"/>
  <c r="AJ237" i="7"/>
  <c r="AJ238" i="7"/>
  <c r="AJ239" i="7"/>
  <c r="AJ240" i="7"/>
  <c r="AJ241" i="7"/>
  <c r="AJ242" i="7"/>
  <c r="AJ243" i="7"/>
  <c r="AJ244" i="7"/>
  <c r="AJ245" i="7"/>
  <c r="AJ246" i="7"/>
  <c r="AJ247" i="7"/>
  <c r="AJ248" i="7"/>
  <c r="AJ249" i="7"/>
  <c r="AJ250" i="7"/>
  <c r="AJ251" i="7"/>
  <c r="AJ252" i="7"/>
  <c r="AJ253" i="7"/>
  <c r="AJ254" i="7"/>
  <c r="AJ255" i="7"/>
  <c r="AJ256" i="7"/>
  <c r="AJ257" i="7"/>
  <c r="AJ258" i="7"/>
  <c r="AJ259" i="7"/>
  <c r="AJ260" i="7"/>
  <c r="AJ261" i="7"/>
  <c r="AJ262" i="7"/>
  <c r="AJ263" i="7"/>
  <c r="AJ264" i="7"/>
  <c r="AJ265" i="7"/>
  <c r="AJ266" i="7"/>
  <c r="AJ267" i="7"/>
  <c r="AJ268" i="7"/>
  <c r="AJ269" i="7"/>
  <c r="AJ270" i="7"/>
  <c r="AJ271" i="7"/>
  <c r="AJ272" i="7"/>
  <c r="AJ273" i="7"/>
  <c r="AJ274" i="7"/>
  <c r="AJ275" i="7"/>
  <c r="AJ276" i="7"/>
  <c r="AJ277" i="7"/>
  <c r="AJ278" i="7"/>
  <c r="AJ279" i="7"/>
  <c r="AJ280" i="7"/>
  <c r="AJ281" i="7"/>
  <c r="AJ282" i="7"/>
  <c r="AJ283" i="7"/>
  <c r="AJ284" i="7"/>
  <c r="AJ285" i="7"/>
  <c r="AJ286" i="7"/>
  <c r="AJ287" i="7"/>
  <c r="AJ288" i="7"/>
  <c r="AJ289" i="7"/>
  <c r="AJ290" i="7"/>
  <c r="AJ291" i="7"/>
  <c r="AJ292" i="7"/>
  <c r="AJ293" i="7"/>
  <c r="AJ294" i="7"/>
  <c r="AJ295" i="7"/>
  <c r="AJ296" i="7"/>
  <c r="AJ297" i="7"/>
  <c r="AJ298" i="7"/>
  <c r="AJ299" i="7"/>
  <c r="AJ300" i="7"/>
  <c r="AJ301" i="7"/>
  <c r="AJ302" i="7"/>
  <c r="AJ303" i="7"/>
  <c r="AJ304" i="7"/>
  <c r="AJ305" i="7"/>
  <c r="AJ306" i="7"/>
  <c r="AJ307" i="7"/>
  <c r="AJ308" i="7"/>
  <c r="AJ309" i="7"/>
  <c r="AJ310" i="7"/>
  <c r="AJ311" i="7"/>
  <c r="AJ312" i="7"/>
  <c r="AJ313" i="7"/>
  <c r="AJ314" i="7"/>
  <c r="AJ315" i="7"/>
  <c r="AJ316" i="7"/>
  <c r="AJ317" i="7"/>
  <c r="AJ318" i="7"/>
  <c r="AJ319" i="7"/>
  <c r="AJ320" i="7"/>
  <c r="AJ321" i="7"/>
  <c r="AJ322" i="7"/>
  <c r="AJ323" i="7"/>
  <c r="AJ324" i="7"/>
  <c r="AJ325" i="7"/>
  <c r="AJ326" i="7"/>
  <c r="AJ327" i="7"/>
  <c r="AJ328" i="7"/>
  <c r="AJ329" i="7"/>
  <c r="AJ330" i="7"/>
  <c r="AJ331" i="7"/>
  <c r="AJ332" i="7"/>
  <c r="AJ333" i="7"/>
  <c r="AJ334" i="7"/>
  <c r="AJ335" i="7"/>
  <c r="AJ336" i="7"/>
  <c r="AJ337" i="7"/>
  <c r="AJ338" i="7"/>
  <c r="AJ339" i="7"/>
  <c r="AJ340" i="7"/>
  <c r="AJ341" i="7"/>
  <c r="AJ342" i="7"/>
  <c r="AJ343" i="7"/>
  <c r="AJ344" i="7"/>
  <c r="AJ345" i="7"/>
  <c r="AJ346" i="7"/>
  <c r="AJ347" i="7"/>
  <c r="AJ348" i="7"/>
  <c r="AJ349" i="7"/>
  <c r="AJ350" i="7"/>
  <c r="AJ351" i="7"/>
  <c r="AJ352" i="7"/>
  <c r="AJ353" i="7"/>
  <c r="AJ354" i="7"/>
  <c r="AJ355" i="7"/>
  <c r="AJ356" i="7"/>
  <c r="AJ357" i="7"/>
  <c r="AJ358" i="7"/>
  <c r="AJ359" i="7"/>
  <c r="AJ360" i="7"/>
  <c r="AJ361" i="7"/>
  <c r="AJ362" i="7"/>
  <c r="AJ363" i="7"/>
  <c r="AJ364" i="7"/>
  <c r="AJ365" i="7"/>
  <c r="AJ366" i="7"/>
  <c r="AJ367" i="7"/>
  <c r="AJ368" i="7"/>
  <c r="AJ369" i="7"/>
  <c r="AJ370" i="7"/>
  <c r="AJ371" i="7"/>
  <c r="AJ372" i="7"/>
  <c r="AJ373" i="7"/>
  <c r="AJ374" i="7"/>
  <c r="AJ375" i="7"/>
  <c r="AJ376" i="7"/>
  <c r="AJ377" i="7"/>
  <c r="AJ378" i="7"/>
  <c r="AJ379" i="7"/>
  <c r="AJ380" i="7"/>
  <c r="AJ381" i="7"/>
  <c r="AJ382" i="7"/>
  <c r="AJ383" i="7"/>
  <c r="AJ384" i="7"/>
  <c r="AJ385" i="7"/>
  <c r="AJ386" i="7"/>
  <c r="AJ387" i="7"/>
  <c r="AJ388" i="7"/>
  <c r="AJ389" i="7"/>
  <c r="AJ390" i="7"/>
  <c r="AJ391" i="7"/>
  <c r="AJ392" i="7"/>
  <c r="AJ393" i="7"/>
  <c r="AJ394" i="7"/>
  <c r="AJ395" i="7"/>
  <c r="AJ396" i="7"/>
  <c r="AJ397" i="7"/>
  <c r="AJ398" i="7"/>
  <c r="AJ399" i="7"/>
  <c r="AJ400" i="7"/>
  <c r="AJ401" i="7"/>
  <c r="AJ402" i="7"/>
  <c r="AJ403" i="7"/>
  <c r="AJ404" i="7"/>
  <c r="AJ405" i="7"/>
  <c r="AJ406" i="7"/>
  <c r="AJ407" i="7"/>
  <c r="AJ408" i="7"/>
  <c r="AJ409" i="7"/>
  <c r="AJ410" i="7"/>
  <c r="AJ411" i="7"/>
  <c r="AJ412" i="7"/>
  <c r="AJ413" i="7"/>
  <c r="AJ414" i="7"/>
  <c r="AJ415" i="7"/>
  <c r="AJ416" i="7"/>
  <c r="AJ417" i="7"/>
  <c r="AJ418" i="7"/>
  <c r="AJ419" i="7"/>
  <c r="AJ420" i="7"/>
  <c r="AJ421" i="7"/>
  <c r="AJ422" i="7"/>
  <c r="AJ423" i="7"/>
  <c r="AJ424" i="7"/>
  <c r="AJ425" i="7"/>
  <c r="AJ426" i="7"/>
  <c r="AJ427" i="7"/>
  <c r="AJ428" i="7"/>
  <c r="AJ429" i="7"/>
  <c r="AJ430" i="7"/>
  <c r="AJ431" i="7"/>
  <c r="AJ432" i="7"/>
  <c r="AJ433" i="7"/>
  <c r="AJ434" i="7"/>
  <c r="AJ435" i="7"/>
  <c r="AJ34" i="7"/>
  <c r="AK34" i="7"/>
  <c r="D34" i="7"/>
  <c r="Y14" i="7"/>
  <c r="Z14" i="7"/>
  <c r="AA14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K201" i="7"/>
  <c r="AK202" i="7"/>
  <c r="AK203" i="7"/>
  <c r="AK204" i="7"/>
  <c r="AK205" i="7"/>
  <c r="AK206" i="7"/>
  <c r="AK207" i="7"/>
  <c r="AK208" i="7"/>
  <c r="AK209" i="7"/>
  <c r="AK210" i="7"/>
  <c r="AK211" i="7"/>
  <c r="AK212" i="7"/>
  <c r="AK213" i="7"/>
  <c r="AK214" i="7"/>
  <c r="AK215" i="7"/>
  <c r="AK216" i="7"/>
  <c r="AK217" i="7"/>
  <c r="AK218" i="7"/>
  <c r="AK219" i="7"/>
  <c r="AK220" i="7"/>
  <c r="AK221" i="7"/>
  <c r="AK222" i="7"/>
  <c r="AK223" i="7"/>
  <c r="AK224" i="7"/>
  <c r="AK225" i="7"/>
  <c r="AK226" i="7"/>
  <c r="AK227" i="7"/>
  <c r="AK228" i="7"/>
  <c r="AK229" i="7"/>
  <c r="AK230" i="7"/>
  <c r="AK231" i="7"/>
  <c r="AK232" i="7"/>
  <c r="AK233" i="7"/>
  <c r="AK234" i="7"/>
  <c r="AK235" i="7"/>
  <c r="AK236" i="7"/>
  <c r="AK237" i="7"/>
  <c r="AK238" i="7"/>
  <c r="AK239" i="7"/>
  <c r="AK240" i="7"/>
  <c r="AK241" i="7"/>
  <c r="AK242" i="7"/>
  <c r="AK243" i="7"/>
  <c r="AK244" i="7"/>
  <c r="AK245" i="7"/>
  <c r="AK246" i="7"/>
  <c r="AK247" i="7"/>
  <c r="AK248" i="7"/>
  <c r="AK249" i="7"/>
  <c r="AK250" i="7"/>
  <c r="AK251" i="7"/>
  <c r="AK252" i="7"/>
  <c r="AK253" i="7"/>
  <c r="AK254" i="7"/>
  <c r="AK255" i="7"/>
  <c r="AK256" i="7"/>
  <c r="AK257" i="7"/>
  <c r="AK258" i="7"/>
  <c r="AK259" i="7"/>
  <c r="AK260" i="7"/>
  <c r="AK261" i="7"/>
  <c r="AK262" i="7"/>
  <c r="AK263" i="7"/>
  <c r="AK264" i="7"/>
  <c r="AK265" i="7"/>
  <c r="AK266" i="7"/>
  <c r="AK267" i="7"/>
  <c r="AK268" i="7"/>
  <c r="AK269" i="7"/>
  <c r="AK270" i="7"/>
  <c r="AK271" i="7"/>
  <c r="AK272" i="7"/>
  <c r="AK273" i="7"/>
  <c r="AK274" i="7"/>
  <c r="AK275" i="7"/>
  <c r="AK276" i="7"/>
  <c r="AK277" i="7"/>
  <c r="AK278" i="7"/>
  <c r="AK279" i="7"/>
  <c r="AK280" i="7"/>
  <c r="AK281" i="7"/>
  <c r="AK282" i="7"/>
  <c r="AK283" i="7"/>
  <c r="AK284" i="7"/>
  <c r="AK285" i="7"/>
  <c r="AK286" i="7"/>
  <c r="AK287" i="7"/>
  <c r="AK288" i="7"/>
  <c r="AK289" i="7"/>
  <c r="AK290" i="7"/>
  <c r="AK291" i="7"/>
  <c r="AK292" i="7"/>
  <c r="AK293" i="7"/>
  <c r="AK294" i="7"/>
  <c r="AK295" i="7"/>
  <c r="AK296" i="7"/>
  <c r="AK297" i="7"/>
  <c r="AK298" i="7"/>
  <c r="AK299" i="7"/>
  <c r="AK300" i="7"/>
  <c r="AK301" i="7"/>
  <c r="AK302" i="7"/>
  <c r="AK303" i="7"/>
  <c r="AK304" i="7"/>
  <c r="AK305" i="7"/>
  <c r="AK306" i="7"/>
  <c r="AK307" i="7"/>
  <c r="AK308" i="7"/>
  <c r="AK309" i="7"/>
  <c r="AK310" i="7"/>
  <c r="AK311" i="7"/>
  <c r="AK312" i="7"/>
  <c r="AK313" i="7"/>
  <c r="AK314" i="7"/>
  <c r="AK315" i="7"/>
  <c r="AK316" i="7"/>
  <c r="AK317" i="7"/>
  <c r="AK318" i="7"/>
  <c r="AK319" i="7"/>
  <c r="AK320" i="7"/>
  <c r="AK321" i="7"/>
  <c r="AK322" i="7"/>
  <c r="AK323" i="7"/>
  <c r="AK324" i="7"/>
  <c r="AK325" i="7"/>
  <c r="AK326" i="7"/>
  <c r="AK327" i="7"/>
  <c r="AK328" i="7"/>
  <c r="AK329" i="7"/>
  <c r="AK330" i="7"/>
  <c r="AK331" i="7"/>
  <c r="AK332" i="7"/>
  <c r="AK333" i="7"/>
  <c r="AK334" i="7"/>
  <c r="AK335" i="7"/>
  <c r="AK336" i="7"/>
  <c r="AK337" i="7"/>
  <c r="AK338" i="7"/>
  <c r="AK339" i="7"/>
  <c r="AK340" i="7"/>
  <c r="AK341" i="7"/>
  <c r="AK342" i="7"/>
  <c r="AK343" i="7"/>
  <c r="AK344" i="7"/>
  <c r="AK345" i="7"/>
  <c r="AK346" i="7"/>
  <c r="AK347" i="7"/>
  <c r="AK348" i="7"/>
  <c r="AK349" i="7"/>
  <c r="AK350" i="7"/>
  <c r="AK351" i="7"/>
  <c r="AK352" i="7"/>
  <c r="AK353" i="7"/>
  <c r="AK354" i="7"/>
  <c r="AK355" i="7"/>
  <c r="AK356" i="7"/>
  <c r="AK357" i="7"/>
  <c r="AK358" i="7"/>
  <c r="AK359" i="7"/>
  <c r="AK360" i="7"/>
  <c r="AK361" i="7"/>
  <c r="AK362" i="7"/>
  <c r="AK363" i="7"/>
  <c r="AK364" i="7"/>
  <c r="AK365" i="7"/>
  <c r="AK366" i="7"/>
  <c r="AK367" i="7"/>
  <c r="AK368" i="7"/>
  <c r="AK369" i="7"/>
  <c r="AK370" i="7"/>
  <c r="AK371" i="7"/>
  <c r="AK372" i="7"/>
  <c r="AK373" i="7"/>
  <c r="AK374" i="7"/>
  <c r="AK375" i="7"/>
  <c r="AK376" i="7"/>
  <c r="AK377" i="7"/>
  <c r="AK378" i="7"/>
  <c r="AK379" i="7"/>
  <c r="AK380" i="7"/>
  <c r="AK381" i="7"/>
  <c r="AK382" i="7"/>
  <c r="AK383" i="7"/>
  <c r="AK384" i="7"/>
  <c r="AK385" i="7"/>
  <c r="AK386" i="7"/>
  <c r="AK387" i="7"/>
  <c r="AK388" i="7"/>
  <c r="AK389" i="7"/>
  <c r="AK390" i="7"/>
  <c r="AK391" i="7"/>
  <c r="AK392" i="7"/>
  <c r="AK393" i="7"/>
  <c r="AK394" i="7"/>
  <c r="AK395" i="7"/>
  <c r="AK396" i="7"/>
  <c r="AK397" i="7"/>
  <c r="AK398" i="7"/>
  <c r="AK399" i="7"/>
  <c r="AK400" i="7"/>
  <c r="AK401" i="7"/>
  <c r="AK402" i="7"/>
  <c r="AK403" i="7"/>
  <c r="AK404" i="7"/>
  <c r="AK405" i="7"/>
  <c r="AK406" i="7"/>
  <c r="AK407" i="7"/>
  <c r="AK408" i="7"/>
  <c r="AK409" i="7"/>
  <c r="AK410" i="7"/>
  <c r="AK411" i="7"/>
  <c r="AK412" i="7"/>
  <c r="AK413" i="7"/>
  <c r="AK414" i="7"/>
  <c r="AK415" i="7"/>
  <c r="AK416" i="7"/>
  <c r="AK417" i="7"/>
  <c r="AK418" i="7"/>
  <c r="AK419" i="7"/>
  <c r="AK420" i="7"/>
  <c r="AK421" i="7"/>
  <c r="AK422" i="7"/>
  <c r="AK423" i="7"/>
  <c r="AK424" i="7"/>
  <c r="AK425" i="7"/>
  <c r="AK426" i="7"/>
  <c r="AK427" i="7"/>
  <c r="AK428" i="7"/>
  <c r="AK429" i="7"/>
  <c r="AK430" i="7"/>
  <c r="AK431" i="7"/>
  <c r="AK432" i="7"/>
  <c r="AK433" i="7"/>
  <c r="AK434" i="7"/>
  <c r="AK435" i="7"/>
  <c r="AK35" i="7"/>
  <c r="T30" i="7"/>
  <c r="T32" i="7"/>
  <c r="T19" i="7"/>
  <c r="T21" i="7"/>
  <c r="T23" i="7"/>
  <c r="U14" i="7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3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2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5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2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0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0" i="8"/>
  <c r="D421" i="8"/>
  <c r="D422" i="8"/>
  <c r="D423" i="8"/>
  <c r="D424" i="8"/>
  <c r="D425" i="8"/>
  <c r="D426" i="8"/>
  <c r="D427" i="8"/>
  <c r="D428" i="8"/>
  <c r="D429" i="8"/>
  <c r="D430" i="8"/>
  <c r="D431" i="8"/>
  <c r="D432" i="8"/>
  <c r="D433" i="8"/>
  <c r="T18" i="7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35" i="8"/>
  <c r="U19" i="7"/>
  <c r="Z19" i="7"/>
  <c r="AA19" i="7"/>
  <c r="AG365" i="8"/>
  <c r="AL34" i="7" l="1"/>
  <c r="T14" i="7"/>
  <c r="T17" i="7"/>
  <c r="T16" i="7"/>
  <c r="T15" i="7"/>
  <c r="T22" i="7"/>
  <c r="T20" i="7"/>
  <c r="AL107" i="7"/>
  <c r="AL286" i="7"/>
  <c r="AL74" i="7"/>
  <c r="AL287" i="7"/>
  <c r="AL288" i="7"/>
  <c r="AL289" i="7"/>
  <c r="AL290" i="7"/>
  <c r="AL75" i="7"/>
  <c r="AL178" i="7"/>
  <c r="AL179" i="7"/>
  <c r="AL291" i="7"/>
  <c r="AL292" i="7"/>
  <c r="AL293" i="7"/>
  <c r="AL339" i="7"/>
  <c r="AL147" i="7"/>
  <c r="AL148" i="7"/>
  <c r="AL46" i="7"/>
  <c r="AL149" i="7"/>
  <c r="AL294" i="7"/>
  <c r="AL180" i="7"/>
  <c r="AL42" i="7"/>
  <c r="AL233" i="7"/>
  <c r="AL340" i="7"/>
  <c r="AL341" i="7"/>
  <c r="AL342" i="7"/>
  <c r="AL343" i="7"/>
  <c r="AL344" i="7"/>
  <c r="AL345" i="7"/>
  <c r="AL346" i="7"/>
  <c r="AL347" i="7"/>
  <c r="AL348" i="7"/>
  <c r="AL349" i="7"/>
  <c r="AL350" i="7"/>
  <c r="AL351" i="7"/>
  <c r="AL352" i="7"/>
  <c r="AL353" i="7"/>
  <c r="AL354" i="7"/>
  <c r="AL355" i="7"/>
  <c r="AL356" i="7"/>
  <c r="AL357" i="7"/>
  <c r="AL358" i="7"/>
  <c r="AL359" i="7"/>
  <c r="AL360" i="7"/>
  <c r="AL361" i="7"/>
  <c r="AL362" i="7"/>
  <c r="AL363" i="7"/>
  <c r="AL364" i="7"/>
  <c r="AL365" i="7"/>
  <c r="AL366" i="7"/>
  <c r="AL367" i="7"/>
  <c r="AL368" i="7"/>
  <c r="AL369" i="7"/>
  <c r="AL370" i="7"/>
  <c r="AL371" i="7"/>
  <c r="AL372" i="7"/>
  <c r="AL373" i="7"/>
  <c r="AL374" i="7"/>
  <c r="AL375" i="7"/>
  <c r="AL376" i="7"/>
  <c r="AL377" i="7"/>
  <c r="AL378" i="7"/>
  <c r="AL379" i="7"/>
  <c r="AL380" i="7"/>
  <c r="AL381" i="7"/>
  <c r="AL382" i="7"/>
  <c r="AL383" i="7"/>
  <c r="AL384" i="7"/>
  <c r="AL385" i="7"/>
  <c r="AL386" i="7"/>
  <c r="AL387" i="7"/>
  <c r="AL388" i="7"/>
  <c r="AL389" i="7"/>
  <c r="AL390" i="7"/>
  <c r="AL391" i="7"/>
  <c r="AL392" i="7"/>
  <c r="AL393" i="7"/>
  <c r="AL394" i="7"/>
  <c r="AL395" i="7"/>
  <c r="AL396" i="7"/>
  <c r="AL397" i="7"/>
  <c r="AL398" i="7"/>
  <c r="AL399" i="7"/>
  <c r="AL400" i="7"/>
  <c r="AL401" i="7"/>
  <c r="AL402" i="7"/>
  <c r="AL403" i="7"/>
  <c r="AL404" i="7"/>
  <c r="AL405" i="7"/>
  <c r="AL406" i="7"/>
  <c r="AL407" i="7"/>
  <c r="AL408" i="7"/>
  <c r="AL409" i="7"/>
  <c r="AL410" i="7"/>
  <c r="AL411" i="7"/>
  <c r="AL412" i="7"/>
  <c r="AL413" i="7"/>
  <c r="AL414" i="7"/>
  <c r="AL415" i="7"/>
  <c r="AL416" i="7"/>
  <c r="AL417" i="7"/>
  <c r="AL418" i="7"/>
  <c r="AL419" i="7"/>
  <c r="AL420" i="7"/>
  <c r="AL421" i="7"/>
  <c r="AL422" i="7"/>
  <c r="AL423" i="7"/>
  <c r="AL424" i="7"/>
  <c r="AL425" i="7"/>
  <c r="AL426" i="7"/>
  <c r="AL427" i="7"/>
  <c r="AL428" i="7"/>
  <c r="AL429" i="7"/>
  <c r="AL430" i="7"/>
  <c r="AL431" i="7"/>
  <c r="AL432" i="7"/>
  <c r="AL433" i="7"/>
  <c r="AL434" i="7"/>
  <c r="T24" i="7" l="1"/>
  <c r="AL338" i="7"/>
  <c r="AP338" i="7" s="1"/>
  <c r="AL232" i="7" l="1"/>
  <c r="AP232" i="7" s="1"/>
  <c r="AL177" i="7"/>
  <c r="AP177" i="7" s="1"/>
  <c r="AL231" i="7"/>
  <c r="AP231" i="7" s="1"/>
  <c r="Q13" i="8" l="1"/>
  <c r="S13" i="8"/>
  <c r="Q14" i="8"/>
  <c r="S14" i="8"/>
  <c r="Q15" i="8"/>
  <c r="S15" i="8"/>
  <c r="Q16" i="8"/>
  <c r="S16" i="8"/>
  <c r="Q17" i="8"/>
  <c r="S17" i="8"/>
  <c r="Q18" i="8"/>
  <c r="S18" i="8"/>
  <c r="Q19" i="8"/>
  <c r="S19" i="8"/>
  <c r="Q20" i="8"/>
  <c r="S20" i="8"/>
  <c r="Q21" i="8"/>
  <c r="S21" i="8"/>
  <c r="Q22" i="8"/>
  <c r="S22" i="8"/>
  <c r="Q23" i="8"/>
  <c r="S23" i="8"/>
  <c r="Q12" i="8"/>
  <c r="S12" i="8"/>
  <c r="U16" i="7"/>
  <c r="U17" i="7"/>
  <c r="U18" i="7"/>
  <c r="U20" i="7"/>
  <c r="U21" i="7"/>
  <c r="U22" i="7"/>
  <c r="U23" i="7"/>
  <c r="U15" i="7"/>
  <c r="Z32" i="7"/>
  <c r="AA32" i="7"/>
  <c r="Z30" i="7"/>
  <c r="AA30" i="7"/>
  <c r="AA16" i="7"/>
  <c r="AA17" i="7"/>
  <c r="AA18" i="7"/>
  <c r="AA20" i="7"/>
  <c r="AA21" i="7"/>
  <c r="AA22" i="7"/>
  <c r="AA23" i="7"/>
  <c r="AA15" i="7"/>
  <c r="Z23" i="7"/>
  <c r="Z16" i="7"/>
  <c r="Z17" i="7"/>
  <c r="Z18" i="7"/>
  <c r="Z20" i="7"/>
  <c r="Z21" i="7"/>
  <c r="Z22" i="7"/>
  <c r="Y32" i="7"/>
  <c r="X32" i="7"/>
  <c r="W32" i="7"/>
  <c r="V32" i="7"/>
  <c r="U32" i="7"/>
  <c r="S32" i="7"/>
  <c r="R32" i="7"/>
  <c r="Q32" i="7"/>
  <c r="P32" i="7"/>
  <c r="O32" i="7"/>
  <c r="N32" i="7"/>
  <c r="M32" i="7"/>
  <c r="L32" i="7"/>
  <c r="K32" i="7"/>
  <c r="Z15" i="7"/>
  <c r="D35" i="8"/>
  <c r="AB33" i="8" a="1"/>
  <c r="AB33" i="8" s="1"/>
  <c r="S32" i="8"/>
  <c r="R32" i="8"/>
  <c r="Q32" i="8"/>
  <c r="P32" i="8"/>
  <c r="O32" i="8"/>
  <c r="N32" i="8"/>
  <c r="M32" i="8"/>
  <c r="L32" i="8"/>
  <c r="K32" i="8"/>
  <c r="J32" i="8"/>
  <c r="S30" i="8"/>
  <c r="R30" i="8"/>
  <c r="Q30" i="8"/>
  <c r="P30" i="8"/>
  <c r="O30" i="8"/>
  <c r="N30" i="8"/>
  <c r="M30" i="8"/>
  <c r="L30" i="8"/>
  <c r="K30" i="8"/>
  <c r="J30" i="8"/>
  <c r="AB29" i="8"/>
  <c r="H28" i="8" s="1"/>
  <c r="AE28" i="8"/>
  <c r="Y30" i="7"/>
  <c r="X30" i="7"/>
  <c r="W30" i="7"/>
  <c r="V30" i="7"/>
  <c r="U30" i="7"/>
  <c r="S30" i="7"/>
  <c r="R30" i="7"/>
  <c r="Q30" i="7"/>
  <c r="P30" i="7"/>
  <c r="O30" i="7"/>
  <c r="N30" i="7"/>
  <c r="M30" i="7"/>
  <c r="L30" i="7"/>
  <c r="K30" i="7"/>
  <c r="AK29" i="7"/>
  <c r="H28" i="7" s="1"/>
  <c r="AN28" i="7"/>
  <c r="Z24" i="7" l="1"/>
  <c r="AA24" i="7"/>
  <c r="U24" i="7"/>
  <c r="O14" i="7"/>
  <c r="O19" i="7"/>
  <c r="R19" i="7"/>
  <c r="R14" i="7"/>
  <c r="S19" i="7"/>
  <c r="S14" i="7"/>
  <c r="W14" i="7"/>
  <c r="W19" i="7"/>
  <c r="V14" i="7"/>
  <c r="V19" i="7"/>
  <c r="P19" i="7"/>
  <c r="P14" i="7"/>
  <c r="Q19" i="7"/>
  <c r="Q14" i="7"/>
  <c r="K19" i="7"/>
  <c r="K14" i="7"/>
  <c r="M14" i="7"/>
  <c r="N14" i="7"/>
  <c r="M19" i="7"/>
  <c r="N19" i="7"/>
  <c r="Y19" i="7"/>
  <c r="L19" i="7"/>
  <c r="L14" i="7"/>
  <c r="X14" i="7"/>
  <c r="X19" i="7"/>
  <c r="AL280" i="7"/>
  <c r="AL176" i="7"/>
  <c r="AL335" i="7"/>
  <c r="AL41" i="7"/>
  <c r="AL175" i="7"/>
  <c r="AL282" i="7"/>
  <c r="AL336" i="7"/>
  <c r="AL230" i="7"/>
  <c r="AL227" i="7"/>
  <c r="AL283" i="7"/>
  <c r="AL106" i="7"/>
  <c r="AC335" i="8"/>
  <c r="AL223" i="7"/>
  <c r="AL145" i="7"/>
  <c r="AL105" i="7"/>
  <c r="AL104" i="7"/>
  <c r="AL226" i="7"/>
  <c r="AL229" i="7"/>
  <c r="AL284" i="7"/>
  <c r="AL278" i="7"/>
  <c r="AL224" i="7"/>
  <c r="AL47" i="7"/>
  <c r="AL37" i="7"/>
  <c r="AL277" i="7"/>
  <c r="AL281" i="7"/>
  <c r="AL144" i="7"/>
  <c r="AL146" i="7"/>
  <c r="AL337" i="7"/>
  <c r="AL225" i="7"/>
  <c r="AL228" i="7"/>
  <c r="AL57" i="7"/>
  <c r="AL222" i="7"/>
  <c r="K15" i="7"/>
  <c r="AL73" i="7"/>
  <c r="AL279" i="7"/>
  <c r="AL334" i="7"/>
  <c r="N16" i="7"/>
  <c r="M23" i="8"/>
  <c r="R16" i="8"/>
  <c r="P13" i="8"/>
  <c r="L15" i="8"/>
  <c r="N14" i="8"/>
  <c r="N12" i="8"/>
  <c r="K12" i="8"/>
  <c r="S24" i="8"/>
  <c r="Q24" i="8"/>
  <c r="O22" i="8"/>
  <c r="O14" i="8"/>
  <c r="R12" i="8"/>
  <c r="K23" i="8"/>
  <c r="M22" i="8"/>
  <c r="O21" i="8"/>
  <c r="K19" i="8"/>
  <c r="M18" i="8"/>
  <c r="O17" i="8"/>
  <c r="K15" i="8"/>
  <c r="M14" i="8"/>
  <c r="O13" i="8"/>
  <c r="R23" i="8"/>
  <c r="J23" i="8"/>
  <c r="L22" i="8"/>
  <c r="N21" i="8"/>
  <c r="P20" i="8"/>
  <c r="R19" i="8"/>
  <c r="J19" i="8"/>
  <c r="L18" i="8"/>
  <c r="N17" i="8"/>
  <c r="P16" i="8"/>
  <c r="R15" i="8"/>
  <c r="J15" i="8"/>
  <c r="L14" i="8"/>
  <c r="N13" i="8"/>
  <c r="P12" i="8"/>
  <c r="K22" i="8"/>
  <c r="M21" i="8"/>
  <c r="O20" i="8"/>
  <c r="K18" i="8"/>
  <c r="M17" i="8"/>
  <c r="O16" i="8"/>
  <c r="K14" i="8"/>
  <c r="M13" i="8"/>
  <c r="O12" i="8"/>
  <c r="P23" i="8"/>
  <c r="R22" i="8"/>
  <c r="J22" i="8"/>
  <c r="L21" i="8"/>
  <c r="N20" i="8"/>
  <c r="P19" i="8"/>
  <c r="R18" i="8"/>
  <c r="J18" i="8"/>
  <c r="L17" i="8"/>
  <c r="N16" i="8"/>
  <c r="P15" i="8"/>
  <c r="R14" i="8"/>
  <c r="J14" i="8"/>
  <c r="L13" i="8"/>
  <c r="O23" i="8"/>
  <c r="K21" i="8"/>
  <c r="M20" i="8"/>
  <c r="O19" i="8"/>
  <c r="K17" i="8"/>
  <c r="M16" i="8"/>
  <c r="O15" i="8"/>
  <c r="K13" i="8"/>
  <c r="M12" i="8"/>
  <c r="N23" i="8"/>
  <c r="P22" i="8"/>
  <c r="R21" i="8"/>
  <c r="J21" i="8"/>
  <c r="L20" i="8"/>
  <c r="N19" i="8"/>
  <c r="P18" i="8"/>
  <c r="R17" i="8"/>
  <c r="J17" i="8"/>
  <c r="L16" i="8"/>
  <c r="N15" i="8"/>
  <c r="P14" i="8"/>
  <c r="R13" i="8"/>
  <c r="J13" i="8"/>
  <c r="L12" i="8"/>
  <c r="K20" i="8"/>
  <c r="M19" i="8"/>
  <c r="O18" i="8"/>
  <c r="K16" i="8"/>
  <c r="M15" i="8"/>
  <c r="J12" i="8"/>
  <c r="AC35" i="8"/>
  <c r="L23" i="8"/>
  <c r="N22" i="8"/>
  <c r="P21" i="8"/>
  <c r="R20" i="8"/>
  <c r="J20" i="8"/>
  <c r="L19" i="8"/>
  <c r="N18" i="8"/>
  <c r="P17" i="8"/>
  <c r="J16" i="8"/>
  <c r="L22" i="7"/>
  <c r="M17" i="7"/>
  <c r="M16" i="7"/>
  <c r="N23" i="7"/>
  <c r="M23" i="7"/>
  <c r="N22" i="7"/>
  <c r="M22" i="7"/>
  <c r="N21" i="7"/>
  <c r="M21" i="7"/>
  <c r="N20" i="7"/>
  <c r="M20" i="7"/>
  <c r="N18" i="7"/>
  <c r="M18" i="7"/>
  <c r="N17" i="7"/>
  <c r="K16" i="7"/>
  <c r="S16" i="7"/>
  <c r="P15" i="7"/>
  <c r="V18" i="7"/>
  <c r="P17" i="7"/>
  <c r="Q23" i="7"/>
  <c r="O21" i="7"/>
  <c r="R20" i="7"/>
  <c r="N15" i="7"/>
  <c r="M15" i="7"/>
  <c r="P23" i="7"/>
  <c r="S22" i="7"/>
  <c r="K22" i="7"/>
  <c r="Q20" i="7"/>
  <c r="L18" i="7"/>
  <c r="O17" i="7"/>
  <c r="R16" i="7"/>
  <c r="V15" i="7"/>
  <c r="L15" i="7"/>
  <c r="O23" i="7"/>
  <c r="R22" i="7"/>
  <c r="V21" i="7"/>
  <c r="P20" i="7"/>
  <c r="S18" i="7"/>
  <c r="K18" i="7"/>
  <c r="Q16" i="7"/>
  <c r="Q22" i="7"/>
  <c r="L21" i="7"/>
  <c r="O20" i="7"/>
  <c r="R18" i="7"/>
  <c r="V17" i="7"/>
  <c r="P16" i="7"/>
  <c r="S15" i="7"/>
  <c r="V23" i="7"/>
  <c r="P22" i="7"/>
  <c r="S21" i="7"/>
  <c r="K21" i="7"/>
  <c r="Q18" i="7"/>
  <c r="L17" i="7"/>
  <c r="O16" i="7"/>
  <c r="R15" i="7"/>
  <c r="L23" i="7"/>
  <c r="O22" i="7"/>
  <c r="R21" i="7"/>
  <c r="V20" i="7"/>
  <c r="P18" i="7"/>
  <c r="S17" i="7"/>
  <c r="K17" i="7"/>
  <c r="Q15" i="7"/>
  <c r="S23" i="7"/>
  <c r="K23" i="7"/>
  <c r="Q21" i="7"/>
  <c r="L20" i="7"/>
  <c r="O18" i="7"/>
  <c r="R17" i="7"/>
  <c r="V16" i="7"/>
  <c r="R23" i="7"/>
  <c r="V22" i="7"/>
  <c r="P21" i="7"/>
  <c r="S20" i="7"/>
  <c r="K20" i="7"/>
  <c r="Q17" i="7"/>
  <c r="L16" i="7"/>
  <c r="O15" i="7"/>
  <c r="AL173" i="7"/>
  <c r="Y16" i="7"/>
  <c r="AL197" i="7"/>
  <c r="AL90" i="7"/>
  <c r="AL201" i="7"/>
  <c r="AL163" i="7"/>
  <c r="AL263" i="7"/>
  <c r="AL266" i="7"/>
  <c r="AL214" i="7"/>
  <c r="AL207" i="7"/>
  <c r="AL264" i="7"/>
  <c r="AL111" i="7"/>
  <c r="AL239" i="7"/>
  <c r="AL121" i="7"/>
  <c r="AL63" i="7"/>
  <c r="AL65" i="7"/>
  <c r="AL88" i="7"/>
  <c r="AL155" i="7"/>
  <c r="AL199" i="7"/>
  <c r="AL94" i="7"/>
  <c r="AL217" i="7"/>
  <c r="AL275" i="7"/>
  <c r="AL211" i="7"/>
  <c r="AL271" i="7"/>
  <c r="AL248" i="7"/>
  <c r="AL181" i="7"/>
  <c r="AL183" i="7"/>
  <c r="AL112" i="7"/>
  <c r="AL150" i="7"/>
  <c r="AL187" i="7"/>
  <c r="AL60" i="7"/>
  <c r="AL125" i="7"/>
  <c r="AL48" i="7"/>
  <c r="AL129" i="7"/>
  <c r="AL310" i="7"/>
  <c r="AL192" i="7"/>
  <c r="AL49" i="7"/>
  <c r="AL35" i="7"/>
  <c r="AL295" i="7"/>
  <c r="AL110" i="7"/>
  <c r="AL113" i="7"/>
  <c r="AL118" i="7"/>
  <c r="AL82" i="7"/>
  <c r="AL204" i="7"/>
  <c r="AL71" i="7"/>
  <c r="AL143" i="7"/>
  <c r="AL269" i="7"/>
  <c r="AL272" i="7"/>
  <c r="AL174" i="7"/>
  <c r="W22" i="7"/>
  <c r="AL318" i="7"/>
  <c r="AL203" i="7"/>
  <c r="AL220" i="7"/>
  <c r="W15" i="7"/>
  <c r="AL133" i="7"/>
  <c r="AL40" i="7"/>
  <c r="AL70" i="7"/>
  <c r="AL44" i="7"/>
  <c r="AL324" i="7"/>
  <c r="AL102" i="7"/>
  <c r="AL221" i="7"/>
  <c r="AL164" i="7"/>
  <c r="AL261" i="7"/>
  <c r="AL165" i="7"/>
  <c r="X15" i="7"/>
  <c r="Y17" i="7"/>
  <c r="X16" i="7"/>
  <c r="Y23" i="7"/>
  <c r="AL50" i="7"/>
  <c r="AL198" i="7"/>
  <c r="AL316" i="7"/>
  <c r="AL210" i="7"/>
  <c r="Y18" i="7"/>
  <c r="X17" i="7"/>
  <c r="W16" i="7"/>
  <c r="X23" i="7"/>
  <c r="Y20" i="7"/>
  <c r="X18" i="7"/>
  <c r="W17" i="7"/>
  <c r="W23" i="7"/>
  <c r="AL98" i="7"/>
  <c r="AL171" i="7"/>
  <c r="AL103" i="7"/>
  <c r="Y21" i="7"/>
  <c r="X20" i="7"/>
  <c r="W18" i="7"/>
  <c r="Y22" i="7"/>
  <c r="X21" i="7"/>
  <c r="W20" i="7"/>
  <c r="AL321" i="7"/>
  <c r="X22" i="7"/>
  <c r="W21" i="7"/>
  <c r="AL76" i="7"/>
  <c r="AL297" i="7"/>
  <c r="AP57" i="7" s="1"/>
  <c r="AL238" i="7"/>
  <c r="AL240" i="7"/>
  <c r="AL119" i="7"/>
  <c r="AL242" i="7"/>
  <c r="AL83" i="7"/>
  <c r="AL244" i="7"/>
  <c r="AL61" i="7"/>
  <c r="AP105" i="7" s="1"/>
  <c r="AL126" i="7"/>
  <c r="AL130" i="7"/>
  <c r="AL306" i="7"/>
  <c r="AL247" i="7"/>
  <c r="AL153" i="7"/>
  <c r="AL68" i="7"/>
  <c r="AL55" i="7"/>
  <c r="AL212" i="7"/>
  <c r="AL330" i="7"/>
  <c r="Y15" i="7"/>
  <c r="AL213" i="7"/>
  <c r="AL101" i="7"/>
  <c r="I32" i="8"/>
  <c r="AL301" i="7"/>
  <c r="AL123" i="7"/>
  <c r="AL246" i="7"/>
  <c r="AL190" i="7"/>
  <c r="AL312" i="7"/>
  <c r="AL157" i="7"/>
  <c r="AL162" i="7"/>
  <c r="AL319" i="7"/>
  <c r="AL93" i="7"/>
  <c r="AL100" i="7"/>
  <c r="AL66" i="7"/>
  <c r="AL254" i="7"/>
  <c r="AL259" i="7"/>
  <c r="AL262" i="7"/>
  <c r="AL167" i="7"/>
  <c r="AL326" i="7"/>
  <c r="AL141" i="7"/>
  <c r="AL215" i="7"/>
  <c r="AL219" i="7"/>
  <c r="AL265" i="7"/>
  <c r="AL169" i="7"/>
  <c r="AL56" i="7"/>
  <c r="AL332" i="7"/>
  <c r="AL298" i="7"/>
  <c r="AL115" i="7"/>
  <c r="AL79" i="7"/>
  <c r="AL302" i="7"/>
  <c r="AL124" i="7"/>
  <c r="AL303" i="7"/>
  <c r="AL193" i="7"/>
  <c r="AL89" i="7"/>
  <c r="AL320" i="7"/>
  <c r="AL54" i="7"/>
  <c r="AL168" i="7"/>
  <c r="AL329" i="7"/>
  <c r="AL218" i="7"/>
  <c r="AL270" i="7"/>
  <c r="AL235" i="7"/>
  <c r="AL58" i="7"/>
  <c r="AP58" i="7" s="1"/>
  <c r="AL59" i="7"/>
  <c r="AL78" i="7"/>
  <c r="AL120" i="7"/>
  <c r="AL300" i="7"/>
  <c r="AL84" i="7"/>
  <c r="AL245" i="7"/>
  <c r="AL156" i="7"/>
  <c r="AL322" i="7"/>
  <c r="AL95" i="7"/>
  <c r="AL139" i="7"/>
  <c r="AL208" i="7"/>
  <c r="AL72" i="7"/>
  <c r="AL216" i="7"/>
  <c r="AL268" i="7"/>
  <c r="AL273" i="7"/>
  <c r="J32" i="7"/>
  <c r="AL135" i="7"/>
  <c r="AL323" i="7"/>
  <c r="AL327" i="7"/>
  <c r="AL142" i="7"/>
  <c r="AL172" i="7"/>
  <c r="AL331" i="7"/>
  <c r="AL274" i="7"/>
  <c r="AL127" i="7"/>
  <c r="AP110" i="7" s="1"/>
  <c r="AL307" i="7"/>
  <c r="AL191" i="7"/>
  <c r="AL91" i="7"/>
  <c r="AL186" i="7"/>
  <c r="AL122" i="7"/>
  <c r="AL243" i="7"/>
  <c r="AL154" i="7"/>
  <c r="AL109" i="7"/>
  <c r="AL114" i="7"/>
  <c r="AP73" i="7" s="1"/>
  <c r="AL86" i="7"/>
  <c r="AL304" i="7"/>
  <c r="AP111" i="7" s="1"/>
  <c r="AL305" i="7"/>
  <c r="AL308" i="7"/>
  <c r="AL152" i="7"/>
  <c r="AL131" i="7"/>
  <c r="AL64" i="7"/>
  <c r="AL52" i="7"/>
  <c r="AL296" i="7"/>
  <c r="AL184" i="7"/>
  <c r="AL77" i="7"/>
  <c r="AL116" i="7"/>
  <c r="AL188" i="7"/>
  <c r="AL80" i="7"/>
  <c r="AL189" i="7"/>
  <c r="AL250" i="7"/>
  <c r="AP139" i="7" s="1"/>
  <c r="AL38" i="7"/>
  <c r="AL132" i="7"/>
  <c r="AL67" i="7"/>
  <c r="AL253" i="7"/>
  <c r="AL257" i="7"/>
  <c r="AL205" i="7"/>
  <c r="AP214" i="7" s="1"/>
  <c r="AL45" i="7"/>
  <c r="AL99" i="7"/>
  <c r="AL140" i="7"/>
  <c r="AL170" i="7"/>
  <c r="AL333" i="7"/>
  <c r="AL236" i="7"/>
  <c r="AL182" i="7"/>
  <c r="AL160" i="7"/>
  <c r="F28" i="7"/>
  <c r="AL234" i="7"/>
  <c r="AL237" i="7"/>
  <c r="AL185" i="7"/>
  <c r="AL299" i="7"/>
  <c r="AL117" i="7"/>
  <c r="AL241" i="7"/>
  <c r="AL81" i="7"/>
  <c r="AL151" i="7"/>
  <c r="AL85" i="7"/>
  <c r="AP106" i="7" s="1"/>
  <c r="AL128" i="7"/>
  <c r="AP112" i="7" s="1"/>
  <c r="AL87" i="7"/>
  <c r="AL309" i="7"/>
  <c r="AL311" i="7"/>
  <c r="AL249" i="7"/>
  <c r="AL39" i="7"/>
  <c r="AP145" i="7" s="1"/>
  <c r="AL159" i="7"/>
  <c r="AP157" i="7" s="1"/>
  <c r="AL313" i="7"/>
  <c r="AL202" i="7"/>
  <c r="AL92" i="7"/>
  <c r="AL69" i="7"/>
  <c r="AL209" i="7"/>
  <c r="AL325" i="7"/>
  <c r="AL328" i="7"/>
  <c r="AL267" i="7"/>
  <c r="AP274" i="7" s="1"/>
  <c r="AL276" i="7"/>
  <c r="AL62" i="7"/>
  <c r="AL51" i="7"/>
  <c r="AL134" i="7"/>
  <c r="AL317" i="7"/>
  <c r="AL138" i="7"/>
  <c r="AL260" i="7"/>
  <c r="AL108" i="7"/>
  <c r="AL196" i="7"/>
  <c r="AP146" i="7" s="1"/>
  <c r="AL314" i="7"/>
  <c r="AL200" i="7"/>
  <c r="AL137" i="7"/>
  <c r="AL206" i="7"/>
  <c r="AL166" i="7"/>
  <c r="AL195" i="7"/>
  <c r="AL251" i="7"/>
  <c r="AL252" i="7"/>
  <c r="AP176" i="7" s="1"/>
  <c r="AL256" i="7"/>
  <c r="AL194" i="7"/>
  <c r="AL53" i="7"/>
  <c r="AL315" i="7"/>
  <c r="AL255" i="7"/>
  <c r="AL36" i="7"/>
  <c r="AL97" i="7"/>
  <c r="AL43" i="7"/>
  <c r="AL158" i="7"/>
  <c r="AL136" i="7"/>
  <c r="AL161" i="7"/>
  <c r="AL258" i="7"/>
  <c r="AL96" i="7"/>
  <c r="AP144" i="7" l="1"/>
  <c r="AP125" i="7"/>
  <c r="AP104" i="7"/>
  <c r="AP49" i="7"/>
  <c r="Y24" i="7"/>
  <c r="P24" i="7"/>
  <c r="R24" i="7"/>
  <c r="N24" i="7"/>
  <c r="M24" i="7"/>
  <c r="V24" i="7"/>
  <c r="O24" i="7"/>
  <c r="X24" i="7"/>
  <c r="K24" i="7"/>
  <c r="L24" i="7"/>
  <c r="W24" i="7"/>
  <c r="Q24" i="7"/>
  <c r="S24" i="7"/>
  <c r="AP160" i="7"/>
  <c r="AP47" i="7"/>
  <c r="AP41" i="7"/>
  <c r="AP37" i="7"/>
  <c r="AP102" i="7"/>
  <c r="AP68" i="7"/>
  <c r="AP88" i="7"/>
  <c r="AP90" i="7"/>
  <c r="AP63" i="7"/>
  <c r="AP60" i="7"/>
  <c r="AP140" i="7"/>
  <c r="AP115" i="7"/>
  <c r="AP43" i="7"/>
  <c r="AP98" i="7"/>
  <c r="AP118" i="7"/>
  <c r="AP53" i="7"/>
  <c r="AP82" i="7"/>
  <c r="AP65" i="7"/>
  <c r="AP38" i="7"/>
  <c r="AP153" i="7"/>
  <c r="AP66" i="7"/>
  <c r="AP99" i="7"/>
  <c r="AP142" i="7"/>
  <c r="AP219" i="7"/>
  <c r="AP93" i="7"/>
  <c r="AP92" i="7"/>
  <c r="AP141" i="7"/>
  <c r="AP276" i="7"/>
  <c r="AP234" i="7"/>
  <c r="AP155" i="7"/>
  <c r="AP133" i="7"/>
  <c r="AP132" i="7"/>
  <c r="AP86" i="7"/>
  <c r="AP85" i="7"/>
  <c r="AP78" i="7"/>
  <c r="AP44" i="7"/>
  <c r="AP196" i="7"/>
  <c r="AP40" i="7"/>
  <c r="AP77" i="7"/>
  <c r="AP124" i="7"/>
  <c r="AP137" i="7"/>
  <c r="AG335" i="8"/>
  <c r="AP259" i="7"/>
  <c r="AP116" i="7"/>
  <c r="AP103" i="7"/>
  <c r="AP134" i="7"/>
  <c r="AP56" i="7"/>
  <c r="AP55" i="7"/>
  <c r="AP83" i="7"/>
  <c r="AP122" i="7"/>
  <c r="AP35" i="7"/>
  <c r="AP129" i="7"/>
  <c r="AP126" i="7"/>
  <c r="AP152" i="7"/>
  <c r="AP163" i="7"/>
  <c r="AP156" i="7"/>
  <c r="AP164" i="7"/>
  <c r="AP91" i="7"/>
  <c r="AP135" i="7"/>
  <c r="AP159" i="7"/>
  <c r="AP109" i="7"/>
  <c r="AP151" i="7"/>
  <c r="AP84" i="7"/>
  <c r="AP136" i="7"/>
  <c r="AP154" i="7"/>
  <c r="AP52" i="7"/>
  <c r="AP130" i="7"/>
  <c r="AP51" i="7"/>
  <c r="AP76" i="7"/>
  <c r="AP39" i="7"/>
  <c r="AP215" i="7"/>
  <c r="AP123" i="7"/>
  <c r="AP36" i="7"/>
  <c r="AP100" i="7"/>
  <c r="AP101" i="7"/>
  <c r="AP67" i="7"/>
  <c r="AP59" i="7"/>
  <c r="AP158" i="7"/>
  <c r="AP120" i="7"/>
  <c r="AP69" i="7"/>
  <c r="AP119" i="7"/>
  <c r="AP87" i="7"/>
  <c r="AP95" i="7"/>
  <c r="AP45" i="7"/>
  <c r="AP127" i="7"/>
  <c r="AP94" i="7"/>
  <c r="AP121" i="7"/>
  <c r="AP61" i="7"/>
  <c r="AP114" i="7"/>
  <c r="AP62" i="7"/>
  <c r="AP64" i="7"/>
  <c r="AP79" i="7"/>
  <c r="AP113" i="7"/>
  <c r="AP54" i="7"/>
  <c r="AP150" i="7"/>
  <c r="AP249" i="7"/>
  <c r="AP81" i="7"/>
  <c r="AP96" i="7"/>
  <c r="AP80" i="7"/>
  <c r="AP131" i="7"/>
  <c r="AP161" i="7"/>
  <c r="AP138" i="7"/>
  <c r="AP162" i="7"/>
  <c r="AP50" i="7"/>
  <c r="AP108" i="7"/>
  <c r="AP128" i="7"/>
  <c r="AP72" i="7"/>
  <c r="AP89" i="7"/>
  <c r="AP117" i="7"/>
  <c r="AP70" i="7"/>
  <c r="AP97" i="7"/>
  <c r="AP143" i="7"/>
  <c r="AP255" i="7"/>
  <c r="AP253" i="7"/>
  <c r="AP229" i="7"/>
  <c r="AP213" i="7"/>
  <c r="AP199" i="7"/>
  <c r="AP187" i="7"/>
  <c r="AP235" i="7"/>
  <c r="AP313" i="7"/>
  <c r="AP71" i="7"/>
  <c r="AP174" i="7"/>
  <c r="AP240" i="7"/>
  <c r="AP275" i="7"/>
  <c r="AP277" i="7"/>
  <c r="AP218" i="7"/>
  <c r="AP241" i="7"/>
  <c r="AP200" i="7"/>
  <c r="AP237" i="7"/>
  <c r="AP181" i="7"/>
  <c r="AP184" i="7"/>
  <c r="AP236" i="7"/>
  <c r="AP314" i="7"/>
  <c r="AP263" i="7"/>
  <c r="AP260" i="7"/>
  <c r="AP269" i="7"/>
  <c r="AP189" i="7"/>
  <c r="AP223" i="7"/>
  <c r="AP190" i="7"/>
  <c r="AP265" i="7"/>
  <c r="AP278" i="7"/>
  <c r="AP207" i="7"/>
  <c r="AP166" i="7"/>
  <c r="AP301" i="7"/>
  <c r="AP221" i="7"/>
  <c r="AP252" i="7"/>
  <c r="AP230" i="7"/>
  <c r="AP225" i="7"/>
  <c r="AP209" i="7"/>
  <c r="AP202" i="7"/>
  <c r="AP169" i="7"/>
  <c r="AP247" i="7"/>
  <c r="AP195" i="7"/>
  <c r="AP262" i="7"/>
  <c r="AP212" i="7"/>
  <c r="AP299" i="7"/>
  <c r="AP254" i="7"/>
  <c r="AP194" i="7"/>
  <c r="AP204" i="7"/>
  <c r="AP250" i="7"/>
  <c r="AP226" i="7"/>
  <c r="AP246" i="7"/>
  <c r="AP303" i="7"/>
  <c r="AP302" i="7"/>
  <c r="AP227" i="7"/>
  <c r="AP273" i="7"/>
  <c r="AP208" i="7"/>
  <c r="AP317" i="7"/>
  <c r="AP320" i="7"/>
  <c r="AP264" i="7"/>
  <c r="AP197" i="7"/>
  <c r="AP211" i="7"/>
  <c r="AP185" i="7"/>
  <c r="AP308" i="7"/>
  <c r="AP305" i="7"/>
  <c r="AP309" i="7"/>
  <c r="AP312" i="7"/>
  <c r="AP182" i="7"/>
  <c r="AP205" i="7"/>
  <c r="AP298" i="7"/>
  <c r="AP297" i="7"/>
  <c r="AP266" i="7"/>
  <c r="AP188" i="7"/>
  <c r="AP284" i="7"/>
  <c r="AP258" i="7"/>
  <c r="AP192" i="7"/>
  <c r="AP168" i="7"/>
  <c r="AP206" i="7"/>
  <c r="AP280" i="7"/>
  <c r="AP171" i="7"/>
  <c r="AP270" i="7"/>
  <c r="AP272" i="7"/>
  <c r="AP279" i="7"/>
  <c r="AP193" i="7"/>
  <c r="AP282" i="7"/>
  <c r="AP248" i="7"/>
  <c r="AP183" i="7"/>
  <c r="AP173" i="7"/>
  <c r="AP332" i="7"/>
  <c r="AP331" i="7"/>
  <c r="AP330" i="7"/>
  <c r="AP335" i="7"/>
  <c r="AP165" i="7"/>
  <c r="AP324" i="7"/>
  <c r="AP323" i="7"/>
  <c r="AP322" i="7"/>
  <c r="AP334" i="7"/>
  <c r="AP327" i="7"/>
  <c r="AP281" i="7"/>
  <c r="AP217" i="7"/>
  <c r="AP316" i="7"/>
  <c r="AP315" i="7"/>
  <c r="AP326" i="7"/>
  <c r="AP319" i="7"/>
  <c r="AP172" i="7"/>
  <c r="AP191" i="7"/>
  <c r="AP251" i="7"/>
  <c r="AP261" i="7"/>
  <c r="AP201" i="7"/>
  <c r="AP186" i="7"/>
  <c r="AP175" i="7"/>
  <c r="AP257" i="7"/>
  <c r="AP238" i="7"/>
  <c r="AP268" i="7"/>
  <c r="AP300" i="7"/>
  <c r="AP239" i="7"/>
  <c r="AP244" i="7"/>
  <c r="AP216" i="7"/>
  <c r="AP203" i="7"/>
  <c r="AP256" i="7"/>
  <c r="AP242" i="7"/>
  <c r="AP228" i="7"/>
  <c r="AP210" i="7"/>
  <c r="AP296" i="7"/>
  <c r="AP295" i="7"/>
  <c r="AP267" i="7"/>
  <c r="AP271" i="7"/>
  <c r="AP306" i="7"/>
  <c r="AP337" i="7"/>
  <c r="AP307" i="7"/>
  <c r="AP318" i="7"/>
  <c r="AP311" i="7"/>
  <c r="AP224" i="7"/>
  <c r="AP170" i="7"/>
  <c r="AP222" i="7"/>
  <c r="AP198" i="7"/>
  <c r="AP220" i="7"/>
  <c r="AP167" i="7"/>
  <c r="AP283" i="7"/>
  <c r="AP245" i="7"/>
  <c r="AP243" i="7"/>
  <c r="AP310" i="7"/>
  <c r="AP329" i="7"/>
  <c r="AP333" i="7"/>
  <c r="AP336" i="7"/>
  <c r="AP304" i="7"/>
  <c r="AP321" i="7"/>
  <c r="AP325" i="7"/>
  <c r="AP328" i="7"/>
  <c r="J24" i="8"/>
  <c r="N24" i="8"/>
  <c r="K24" i="8"/>
  <c r="M24" i="8"/>
  <c r="L24" i="8"/>
  <c r="O24" i="8"/>
  <c r="P24" i="8"/>
  <c r="R24" i="8"/>
  <c r="AG35" i="8" l="1"/>
  <c r="AC194" i="8"/>
  <c r="AG194" i="8" s="1"/>
  <c r="AC160" i="8"/>
  <c r="AG160" i="8" s="1"/>
  <c r="AC61" i="8"/>
  <c r="AG61" i="8" s="1"/>
  <c r="AC100" i="8"/>
  <c r="AG100" i="8" s="1"/>
  <c r="AC45" i="8"/>
  <c r="AG45" i="8" s="1"/>
  <c r="AC116" i="8"/>
  <c r="AG116" i="8" s="1"/>
  <c r="AC343" i="8"/>
  <c r="AG343" i="8" s="1"/>
  <c r="AC270" i="8"/>
  <c r="AG270" i="8" s="1"/>
  <c r="AC65" i="8"/>
  <c r="AG65" i="8" s="1"/>
  <c r="AC258" i="8"/>
  <c r="AG258" i="8" s="1"/>
  <c r="AC191" i="8"/>
  <c r="AG191" i="8" s="1"/>
  <c r="AC195" i="8"/>
  <c r="AG195" i="8" s="1"/>
  <c r="AC146" i="8"/>
  <c r="AG146" i="8" s="1"/>
  <c r="AC333" i="8"/>
  <c r="AG333" i="8" s="1"/>
  <c r="AC330" i="8"/>
  <c r="AG330" i="8" s="1"/>
  <c r="AC158" i="8"/>
  <c r="AG158" i="8" s="1"/>
  <c r="AC234" i="8"/>
  <c r="AG234" i="8" s="1"/>
  <c r="AC264" i="8"/>
  <c r="AG264" i="8" s="1"/>
  <c r="AC247" i="8"/>
  <c r="AG247" i="8" s="1"/>
  <c r="AC59" i="8"/>
  <c r="AG59" i="8" s="1"/>
  <c r="AC199" i="8"/>
  <c r="AG199" i="8" s="1"/>
  <c r="AC276" i="8"/>
  <c r="AG276" i="8" s="1"/>
  <c r="AC345" i="8"/>
  <c r="AG345" i="8" s="1"/>
  <c r="AC314" i="8"/>
  <c r="AG314" i="8" s="1"/>
  <c r="AC80" i="8"/>
  <c r="AG80" i="8" s="1"/>
  <c r="AC150" i="8"/>
  <c r="AG150" i="8" s="1"/>
  <c r="AC277" i="8"/>
  <c r="AG277" i="8" s="1"/>
  <c r="AC228" i="8"/>
  <c r="AG228" i="8" s="1"/>
  <c r="AC79" i="8"/>
  <c r="AG79" i="8" s="1"/>
  <c r="AC157" i="8"/>
  <c r="AG157" i="8" s="1"/>
  <c r="AC114" i="8"/>
  <c r="AG114" i="8" s="1"/>
  <c r="AC145" i="8"/>
  <c r="AG145" i="8" s="1"/>
  <c r="AC321" i="8"/>
  <c r="AG321" i="8" s="1"/>
  <c r="AC208" i="8"/>
  <c r="AG208" i="8" s="1"/>
  <c r="AC349" i="8"/>
  <c r="AG349" i="8" s="1"/>
  <c r="AC205" i="8"/>
  <c r="AG205" i="8" s="1"/>
  <c r="AC95" i="8"/>
  <c r="AG95" i="8" s="1"/>
  <c r="AC127" i="8"/>
  <c r="AG127" i="8" s="1"/>
  <c r="AC102" i="8"/>
  <c r="AG102" i="8" s="1"/>
  <c r="AC71" i="8"/>
  <c r="AG71" i="8" s="1"/>
  <c r="AC239" i="8"/>
  <c r="AG239" i="8" s="1"/>
  <c r="AC185" i="8"/>
  <c r="AG185" i="8" s="1"/>
  <c r="AC128" i="8"/>
  <c r="AG128" i="8" s="1"/>
  <c r="AC279" i="8"/>
  <c r="AG279" i="8" s="1"/>
  <c r="AC286" i="8"/>
  <c r="AG286" i="8" s="1"/>
  <c r="AC241" i="8"/>
  <c r="AG241" i="8" s="1"/>
  <c r="AC198" i="8"/>
  <c r="AG198" i="8" s="1"/>
  <c r="AC273" i="8"/>
  <c r="AG273" i="8" s="1"/>
  <c r="AC62" i="8"/>
  <c r="AG62" i="8" s="1"/>
  <c r="AC131" i="8"/>
  <c r="AG131" i="8" s="1"/>
  <c r="AC350" i="8"/>
  <c r="AG350" i="8" s="1"/>
  <c r="AC193" i="8"/>
  <c r="AG193" i="8" s="1"/>
  <c r="AC69" i="8"/>
  <c r="AG69" i="8" s="1"/>
  <c r="AC162" i="8"/>
  <c r="AG162" i="8" s="1"/>
  <c r="AC167" i="8"/>
  <c r="AG167" i="8" s="1"/>
  <c r="AC296" i="8"/>
  <c r="AG296" i="8" s="1"/>
  <c r="AC269" i="8"/>
  <c r="AG269" i="8" s="1"/>
  <c r="AC201" i="8"/>
  <c r="AG201" i="8" s="1"/>
  <c r="AC307" i="8"/>
  <c r="AG307" i="8" s="1"/>
  <c r="AC178" i="8"/>
  <c r="AG178" i="8" s="1"/>
  <c r="AC342" i="8"/>
  <c r="AG342" i="8" s="1"/>
  <c r="AC144" i="8"/>
  <c r="AG144" i="8" s="1"/>
  <c r="AC101" i="8"/>
  <c r="AG101" i="8" s="1"/>
  <c r="AC121" i="8"/>
  <c r="AG121" i="8" s="1"/>
  <c r="AC230" i="8"/>
  <c r="AG230" i="8" s="1"/>
  <c r="AC103" i="8"/>
  <c r="AG103" i="8" s="1"/>
  <c r="AC118" i="8"/>
  <c r="AG118" i="8" s="1"/>
  <c r="AC275" i="8"/>
  <c r="AG275" i="8" s="1"/>
  <c r="AC78" i="8"/>
  <c r="AG78" i="8" s="1"/>
  <c r="AC262" i="8"/>
  <c r="AG262" i="8" s="1"/>
  <c r="AC354" i="8"/>
  <c r="AG354" i="8" s="1"/>
  <c r="AC346" i="8"/>
  <c r="AG346" i="8" s="1"/>
  <c r="AC253" i="8"/>
  <c r="AG253" i="8" s="1"/>
  <c r="AC133" i="8"/>
  <c r="AG133" i="8" s="1"/>
  <c r="AC165" i="8"/>
  <c r="AG165" i="8" s="1"/>
  <c r="AC310" i="8"/>
  <c r="AG310" i="8" s="1"/>
  <c r="AC202" i="8"/>
  <c r="AG202" i="8" s="1"/>
  <c r="AC320" i="8"/>
  <c r="AG320" i="8" s="1"/>
  <c r="AC257" i="8"/>
  <c r="AG257" i="8" s="1"/>
  <c r="AC180" i="8"/>
  <c r="AG180" i="8" s="1"/>
  <c r="AC58" i="8"/>
  <c r="AG58" i="8" s="1"/>
  <c r="AC197" i="8"/>
  <c r="AG197" i="8" s="1"/>
  <c r="AC74" i="8"/>
  <c r="AG74" i="8" s="1"/>
  <c r="AC317" i="8"/>
  <c r="AG317" i="8" s="1"/>
  <c r="AC311" i="8"/>
  <c r="AG311" i="8" s="1"/>
  <c r="AC136" i="8"/>
  <c r="AG136" i="8" s="1"/>
  <c r="AC104" i="8"/>
  <c r="AG104" i="8" s="1"/>
  <c r="AC86" i="8"/>
  <c r="AG86" i="8" s="1"/>
  <c r="AC87" i="8"/>
  <c r="AG87" i="8" s="1"/>
  <c r="AC308" i="8"/>
  <c r="AG308" i="8" s="1"/>
  <c r="AC272" i="8"/>
  <c r="AG272" i="8" s="1"/>
  <c r="AC246" i="8"/>
  <c r="AG246" i="8" s="1"/>
  <c r="AC39" i="8"/>
  <c r="AG39" i="8" s="1"/>
  <c r="AC142" i="8"/>
  <c r="AG142" i="8" s="1"/>
  <c r="AC124" i="8"/>
  <c r="AG124" i="8" s="1"/>
  <c r="AC318" i="8"/>
  <c r="AG318" i="8" s="1"/>
  <c r="AC266" i="8"/>
  <c r="AG266" i="8" s="1"/>
  <c r="AC245" i="8"/>
  <c r="AG245" i="8" s="1"/>
  <c r="AC215" i="8"/>
  <c r="AG215" i="8" s="1"/>
  <c r="AC280" i="8"/>
  <c r="AG280" i="8" s="1"/>
  <c r="AC337" i="8"/>
  <c r="AG337" i="8" s="1"/>
  <c r="AC168" i="8"/>
  <c r="AG168" i="8" s="1"/>
  <c r="AC132" i="8"/>
  <c r="AG132" i="8" s="1"/>
  <c r="AC282" i="8"/>
  <c r="AG282" i="8" s="1"/>
  <c r="AC232" i="8"/>
  <c r="AG232" i="8" s="1"/>
  <c r="AC83" i="8"/>
  <c r="AG83" i="8" s="1"/>
  <c r="AC360" i="8"/>
  <c r="AG360" i="8" s="1"/>
  <c r="AC351" i="8"/>
  <c r="AG351" i="8" s="1"/>
  <c r="AC361" i="8"/>
  <c r="AG361" i="8" s="1"/>
  <c r="AC304" i="8"/>
  <c r="AG304" i="8" s="1"/>
  <c r="AC135" i="8"/>
  <c r="AG135" i="8" s="1"/>
  <c r="AC242" i="8"/>
  <c r="AG242" i="8" s="1"/>
  <c r="AC302" i="8"/>
  <c r="AG302" i="8" s="1"/>
  <c r="AC244" i="8"/>
  <c r="AG244" i="8" s="1"/>
  <c r="AC218" i="8"/>
  <c r="AG218" i="8" s="1"/>
  <c r="AC36" i="8"/>
  <c r="AG36" i="8" s="1"/>
  <c r="AC301" i="8"/>
  <c r="AG301" i="8" s="1"/>
  <c r="AC190" i="8"/>
  <c r="AG190" i="8" s="1"/>
  <c r="AC263" i="8"/>
  <c r="AG263" i="8" s="1"/>
  <c r="AC211" i="8"/>
  <c r="AG211" i="8" s="1"/>
  <c r="AC147" i="8"/>
  <c r="AG147" i="8" s="1"/>
  <c r="AC348" i="8"/>
  <c r="AG348" i="8" s="1"/>
  <c r="AC143" i="8"/>
  <c r="AG143" i="8" s="1"/>
  <c r="AC284" i="8"/>
  <c r="AG284" i="8" s="1"/>
  <c r="AC290" i="8"/>
  <c r="AG290" i="8" s="1"/>
  <c r="AC149" i="8"/>
  <c r="AG149" i="8" s="1"/>
  <c r="AC299" i="8"/>
  <c r="AG299" i="8" s="1"/>
  <c r="AC55" i="8"/>
  <c r="AG55" i="8" s="1"/>
  <c r="AC179" i="8"/>
  <c r="AG179" i="8" s="1"/>
  <c r="AC40" i="8"/>
  <c r="AG40" i="8" s="1"/>
  <c r="AC203" i="8"/>
  <c r="AG203" i="8" s="1"/>
  <c r="AC204" i="8"/>
  <c r="AG204" i="8" s="1"/>
  <c r="AC184" i="8"/>
  <c r="AG184" i="8" s="1"/>
  <c r="AC151" i="8"/>
  <c r="AG151" i="8" s="1"/>
  <c r="AC249" i="8"/>
  <c r="AG249" i="8" s="1"/>
  <c r="AC97" i="8"/>
  <c r="AG97" i="8" s="1"/>
  <c r="AC222" i="8"/>
  <c r="AG222" i="8" s="1"/>
  <c r="AC212" i="8"/>
  <c r="AG212" i="8" s="1"/>
  <c r="AC209" i="8"/>
  <c r="AG209" i="8" s="1"/>
  <c r="AC243" i="8"/>
  <c r="AG243" i="8" s="1"/>
  <c r="AC51" i="8"/>
  <c r="AG51" i="8" s="1"/>
  <c r="AC340" i="8"/>
  <c r="AC357" i="8"/>
  <c r="AG357" i="8" s="1"/>
  <c r="AC363" i="8"/>
  <c r="AG363" i="8" s="1"/>
  <c r="AC106" i="8"/>
  <c r="AG106" i="8" s="1"/>
  <c r="AC356" i="8"/>
  <c r="AG356" i="8" s="1"/>
  <c r="AC298" i="8"/>
  <c r="AG298" i="8" s="1"/>
  <c r="AC38" i="8"/>
  <c r="AG38" i="8" s="1"/>
  <c r="AC183" i="8"/>
  <c r="AG183" i="8" s="1"/>
  <c r="AC37" i="8"/>
  <c r="AG37" i="8" s="1"/>
  <c r="AC271" i="8"/>
  <c r="AG271" i="8" s="1"/>
  <c r="AC112" i="8"/>
  <c r="AG112" i="8" s="1"/>
  <c r="AC324" i="8"/>
  <c r="AG324" i="8" s="1"/>
  <c r="AC237" i="8"/>
  <c r="AG237" i="8" s="1"/>
  <c r="AC260" i="8"/>
  <c r="AG260" i="8" s="1"/>
  <c r="AC267" i="8"/>
  <c r="AG267" i="8" s="1"/>
  <c r="AC68" i="8"/>
  <c r="AG68" i="8" s="1"/>
  <c r="AC44" i="8"/>
  <c r="AG44" i="8" s="1"/>
  <c r="AC338" i="8"/>
  <c r="AG338" i="8" s="1"/>
  <c r="AC140" i="8"/>
  <c r="AG140" i="8" s="1"/>
  <c r="AC281" i="8"/>
  <c r="AG281" i="8" s="1"/>
  <c r="AC229" i="8"/>
  <c r="AG229" i="8" s="1"/>
  <c r="AC250" i="8"/>
  <c r="AG250" i="8" s="1"/>
  <c r="AC156" i="8"/>
  <c r="AG156" i="8" s="1"/>
  <c r="AC176" i="8"/>
  <c r="AG176" i="8" s="1"/>
  <c r="AC256" i="8"/>
  <c r="AG256" i="8" s="1"/>
  <c r="AC291" i="8"/>
  <c r="AG291" i="8" s="1"/>
  <c r="AC107" i="8"/>
  <c r="AG107" i="8" s="1"/>
  <c r="AC130" i="8"/>
  <c r="AG130" i="8" s="1"/>
  <c r="AC63" i="8"/>
  <c r="AG63" i="8" s="1"/>
  <c r="AC294" i="8"/>
  <c r="AG294" i="8" s="1"/>
  <c r="AC90" i="8"/>
  <c r="AG90" i="8" s="1"/>
  <c r="AC292" i="8"/>
  <c r="AG292" i="8" s="1"/>
  <c r="AC328" i="8"/>
  <c r="AG328" i="8" s="1"/>
  <c r="AC159" i="8"/>
  <c r="AG159" i="8" s="1"/>
  <c r="AC175" i="8"/>
  <c r="AG175" i="8" s="1"/>
  <c r="AC94" i="8"/>
  <c r="AG94" i="8" s="1"/>
  <c r="AC174" i="8"/>
  <c r="AG174" i="8" s="1"/>
  <c r="AC341" i="8"/>
  <c r="AG341" i="8" s="1"/>
  <c r="AC295" i="8"/>
  <c r="AG295" i="8" s="1"/>
  <c r="AC155" i="8"/>
  <c r="AG155" i="8" s="1"/>
  <c r="AC214" i="8"/>
  <c r="AG214" i="8" s="1"/>
  <c r="AC166" i="8"/>
  <c r="AG166" i="8" s="1"/>
  <c r="AC33" i="8" a="1"/>
  <c r="AC33" i="8" s="1"/>
  <c r="F28" i="8" s="1"/>
  <c r="AC41" i="8"/>
  <c r="AG41" i="8" s="1"/>
  <c r="AC99" i="8"/>
  <c r="AG99" i="8" s="1"/>
  <c r="AC278" i="8"/>
  <c r="AG278" i="8" s="1"/>
  <c r="AC305" i="8"/>
  <c r="AG305" i="8" s="1"/>
  <c r="AC43" i="8"/>
  <c r="AG43" i="8" s="1"/>
  <c r="AC54" i="8"/>
  <c r="AG54" i="8" s="1"/>
  <c r="AC182" i="8"/>
  <c r="AG182" i="8" s="1"/>
  <c r="AC254" i="8"/>
  <c r="AG254" i="8" s="1"/>
  <c r="AC67" i="8"/>
  <c r="AG67" i="8" s="1"/>
  <c r="AC309" i="8"/>
  <c r="AG309" i="8" s="1"/>
  <c r="AC238" i="8"/>
  <c r="AG238" i="8" s="1"/>
  <c r="AC64" i="8"/>
  <c r="AG64" i="8" s="1"/>
  <c r="AC73" i="8"/>
  <c r="AG73" i="8" s="1"/>
  <c r="AC129" i="8"/>
  <c r="AG129" i="8" s="1"/>
  <c r="AC50" i="8"/>
  <c r="AG50" i="8" s="1"/>
  <c r="AC92" i="8"/>
  <c r="AG92" i="8" s="1"/>
  <c r="AC287" i="8"/>
  <c r="AG287" i="8" s="1"/>
  <c r="AC161" i="8"/>
  <c r="AG161" i="8" s="1"/>
  <c r="AC113" i="8"/>
  <c r="AG113" i="8" s="1"/>
  <c r="AC323" i="8"/>
  <c r="AG323" i="8" s="1"/>
  <c r="AC251" i="8"/>
  <c r="AG251" i="8" s="1"/>
  <c r="AC109" i="8"/>
  <c r="AG109" i="8" s="1"/>
  <c r="AC259" i="8"/>
  <c r="AG259" i="8" s="1"/>
  <c r="AC224" i="8"/>
  <c r="AG224" i="8" s="1"/>
  <c r="AC225" i="8"/>
  <c r="AG225" i="8" s="1"/>
  <c r="AC46" i="8"/>
  <c r="AG46" i="8" s="1"/>
  <c r="AC206" i="8"/>
  <c r="AG206" i="8" s="1"/>
  <c r="AC289" i="8"/>
  <c r="AG289" i="8" s="1"/>
  <c r="AC255" i="8"/>
  <c r="AG255" i="8" s="1"/>
  <c r="AC187" i="8"/>
  <c r="AG187" i="8" s="1"/>
  <c r="AC70" i="8"/>
  <c r="AG70" i="8" s="1"/>
  <c r="AC170" i="8"/>
  <c r="AG170" i="8" s="1"/>
  <c r="AC89" i="8"/>
  <c r="AG89" i="8" s="1"/>
  <c r="AC355" i="8"/>
  <c r="AG355" i="8" s="1"/>
  <c r="AC288" i="8"/>
  <c r="AG288" i="8" s="1"/>
  <c r="AC84" i="8"/>
  <c r="AG84" i="8" s="1"/>
  <c r="AC47" i="8"/>
  <c r="AG47" i="8" s="1"/>
  <c r="AC210" i="8"/>
  <c r="AG210" i="8" s="1"/>
  <c r="AC339" i="8"/>
  <c r="AG339" i="8" s="1"/>
  <c r="AC322" i="8"/>
  <c r="AG322" i="8" s="1"/>
  <c r="AC223" i="8"/>
  <c r="AG223" i="8" s="1"/>
  <c r="AC85" i="8"/>
  <c r="AG85" i="8" s="1"/>
  <c r="AC105" i="8"/>
  <c r="AG105" i="8" s="1"/>
  <c r="AC152" i="8"/>
  <c r="AG152" i="8" s="1"/>
  <c r="AC163" i="8"/>
  <c r="AG163" i="8" s="1"/>
  <c r="AC154" i="8"/>
  <c r="AG154" i="8" s="1"/>
  <c r="AC173" i="8"/>
  <c r="AG173" i="8" s="1"/>
  <c r="AC153" i="8"/>
  <c r="AG153" i="8" s="1"/>
  <c r="AC297" i="8"/>
  <c r="AG297" i="8" s="1"/>
  <c r="AC207" i="8"/>
  <c r="AG207" i="8" s="1"/>
  <c r="AC117" i="8"/>
  <c r="AG117" i="8" s="1"/>
  <c r="AC75" i="8"/>
  <c r="AG75" i="8" s="1"/>
  <c r="AC240" i="8"/>
  <c r="AG240" i="8" s="1"/>
  <c r="AC139" i="8"/>
  <c r="AG139" i="8" s="1"/>
  <c r="AC172" i="8"/>
  <c r="AG172" i="8" s="1"/>
  <c r="AC141" i="8"/>
  <c r="AG141" i="8" s="1"/>
  <c r="AC216" i="8"/>
  <c r="AG216" i="8" s="1"/>
  <c r="AC221" i="8"/>
  <c r="AG221" i="8" s="1"/>
  <c r="AC52" i="8"/>
  <c r="AG52" i="8" s="1"/>
  <c r="AC332" i="8"/>
  <c r="AG332" i="8" s="1"/>
  <c r="AC352" i="8"/>
  <c r="AG352" i="8" s="1"/>
  <c r="AC285" i="8"/>
  <c r="AG285" i="8" s="1"/>
  <c r="AC364" i="8"/>
  <c r="AG364" i="8" s="1"/>
  <c r="AC88" i="8"/>
  <c r="AG88" i="8" s="1"/>
  <c r="AC110" i="8"/>
  <c r="AG110" i="8" s="1"/>
  <c r="AC213" i="8"/>
  <c r="AG213" i="8" s="1"/>
  <c r="AC316" i="8"/>
  <c r="AG316" i="8" s="1"/>
  <c r="AC265" i="8"/>
  <c r="AG265" i="8" s="1"/>
  <c r="AC226" i="8"/>
  <c r="AG226" i="8" s="1"/>
  <c r="AC235" i="8"/>
  <c r="AG235" i="8" s="1"/>
  <c r="AC48" i="8"/>
  <c r="AG48" i="8" s="1"/>
  <c r="AC82" i="8"/>
  <c r="AG82" i="8" s="1"/>
  <c r="AC200" i="8"/>
  <c r="AG200" i="8" s="1"/>
  <c r="AC96" i="8"/>
  <c r="AG96" i="8" s="1"/>
  <c r="AC306" i="8"/>
  <c r="AG306" i="8" s="1"/>
  <c r="AC312" i="8"/>
  <c r="AG312" i="8" s="1"/>
  <c r="AC138" i="8"/>
  <c r="AG138" i="8" s="1"/>
  <c r="AC181" i="8"/>
  <c r="AG181" i="8" s="1"/>
  <c r="AC220" i="8"/>
  <c r="AG220" i="8" s="1"/>
  <c r="AC293" i="8"/>
  <c r="AG293" i="8" s="1"/>
  <c r="AC137" i="8"/>
  <c r="AG137" i="8" s="1"/>
  <c r="AC122" i="8"/>
  <c r="AG122" i="8" s="1"/>
  <c r="AC77" i="8"/>
  <c r="AG77" i="8" s="1"/>
  <c r="AC188" i="8"/>
  <c r="AG188" i="8" s="1"/>
  <c r="AC344" i="8"/>
  <c r="AG344" i="8" s="1"/>
  <c r="AC134" i="8"/>
  <c r="AG134" i="8" s="1"/>
  <c r="AC236" i="8"/>
  <c r="AG236" i="8" s="1"/>
  <c r="AC125" i="8"/>
  <c r="AG125" i="8" s="1"/>
  <c r="AC219" i="8"/>
  <c r="AG219" i="8" s="1"/>
  <c r="AC111" i="8"/>
  <c r="AG111" i="8" s="1"/>
  <c r="AC283" i="8"/>
  <c r="AG283" i="8" s="1"/>
  <c r="AC261" i="8"/>
  <c r="AG261" i="8" s="1"/>
  <c r="AC57" i="8"/>
  <c r="AG57" i="8" s="1"/>
  <c r="AC231" i="8"/>
  <c r="AG231" i="8" s="1"/>
  <c r="AC123" i="8"/>
  <c r="AG123" i="8" s="1"/>
  <c r="AC329" i="8"/>
  <c r="AG329" i="8" s="1"/>
  <c r="AC164" i="8"/>
  <c r="AG164" i="8" s="1"/>
  <c r="AC362" i="8"/>
  <c r="AG362" i="8" s="1"/>
  <c r="AC334" i="8"/>
  <c r="AG334" i="8" s="1"/>
  <c r="AC359" i="8"/>
  <c r="AG359" i="8" s="1"/>
  <c r="AC171" i="8"/>
  <c r="AG171" i="8" s="1"/>
  <c r="AC303" i="8"/>
  <c r="AG303" i="8" s="1"/>
  <c r="AC108" i="8"/>
  <c r="AG108" i="8" s="1"/>
  <c r="AC252" i="8"/>
  <c r="AG252" i="8" s="1"/>
  <c r="AC81" i="8"/>
  <c r="AG81" i="8" s="1"/>
  <c r="AC177" i="8"/>
  <c r="AG177" i="8" s="1"/>
  <c r="AC313" i="8"/>
  <c r="AG313" i="8" s="1"/>
  <c r="AC98" i="8"/>
  <c r="AG98" i="8" s="1"/>
  <c r="AC115" i="8"/>
  <c r="AG115" i="8" s="1"/>
  <c r="AC326" i="8"/>
  <c r="AG326" i="8" s="1"/>
  <c r="AC119" i="8"/>
  <c r="AG119" i="8" s="1"/>
  <c r="AC196" i="8"/>
  <c r="AG196" i="8" s="1"/>
  <c r="AC186" i="8"/>
  <c r="AG186" i="8" s="1"/>
  <c r="AC217" i="8"/>
  <c r="AG217" i="8" s="1"/>
  <c r="AC120" i="8"/>
  <c r="AG120" i="8" s="1"/>
  <c r="AC233" i="8"/>
  <c r="AG233" i="8" s="1"/>
  <c r="AC319" i="8"/>
  <c r="AG319" i="8" s="1"/>
  <c r="AC93" i="8"/>
  <c r="AG93" i="8" s="1"/>
  <c r="AC327" i="8"/>
  <c r="AG327" i="8" s="1"/>
  <c r="AC300" i="8"/>
  <c r="AG300" i="8" s="1"/>
  <c r="AC76" i="8"/>
  <c r="AG76" i="8" s="1"/>
  <c r="AC274" i="8"/>
  <c r="AG274" i="8" s="1"/>
  <c r="AC53" i="8"/>
  <c r="AG53" i="8" s="1"/>
  <c r="AC315" i="8"/>
  <c r="AG315" i="8" s="1"/>
  <c r="AC248" i="8"/>
  <c r="AG248" i="8" s="1"/>
  <c r="AC60" i="8"/>
  <c r="AG60" i="8" s="1"/>
  <c r="AC192" i="8"/>
  <c r="AG192" i="8" s="1"/>
  <c r="AC268" i="8"/>
  <c r="AG268" i="8" s="1"/>
  <c r="AC227" i="8"/>
  <c r="AG227" i="8" s="1"/>
  <c r="AC72" i="8"/>
  <c r="AG72" i="8" s="1"/>
  <c r="AC49" i="8"/>
  <c r="AG49" i="8" s="1"/>
  <c r="AC91" i="8"/>
  <c r="AG91" i="8" s="1"/>
  <c r="AC331" i="8"/>
  <c r="AG331" i="8" s="1"/>
  <c r="AC56" i="8"/>
  <c r="AG56" i="8" s="1"/>
  <c r="AC325" i="8"/>
  <c r="AG325" i="8" s="1"/>
  <c r="AC169" i="8"/>
  <c r="AG169" i="8" s="1"/>
  <c r="AC66" i="8"/>
  <c r="AG66" i="8" s="1"/>
  <c r="AC347" i="8"/>
  <c r="AG347" i="8" s="1"/>
  <c r="AC336" i="8"/>
  <c r="AG336" i="8" s="1"/>
  <c r="AC148" i="8"/>
  <c r="AG148" i="8" s="1"/>
  <c r="AC126" i="8"/>
  <c r="AG126" i="8" s="1"/>
  <c r="AC42" i="8"/>
  <c r="AG42" i="8" s="1"/>
  <c r="AC189" i="8"/>
  <c r="AG189" i="8" s="1"/>
  <c r="AC358" i="8"/>
  <c r="AG358" i="8" s="1"/>
  <c r="AA33" i="8"/>
  <c r="AC353" i="8"/>
  <c r="AG35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<sst xmlns="http://schemas.openxmlformats.org/spreadsheetml/2006/main" count="248" uniqueCount="181">
  <si>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</si>
  <si>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</si>
  <si>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</si>
  <si>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</si>
  <si>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</si>
  <si>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</si>
  <si>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</si>
  <si>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</si>
  <si>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</si>
  <si>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</si>
  <si>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</si>
  <si>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</si>
  <si>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</si>
  <si>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</si>
  <si>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</si>
  <si>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</si>
  <si>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</si>
  <si>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</si>
  <si>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</si>
  <si>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</si>
  <si>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</si>
  <si>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</si>
  <si>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</si>
  <si>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</si>
  <si>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</si>
  <si>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</si>
  <si>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</si>
  <si>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</si>
  <si>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</si>
  <si>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</si>
  <si>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</si>
  <si>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HK Junior Ranking
(Y = Yes)</t>
    <phoneticPr fontId="8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</si>
  <si>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</si>
  <si>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</si>
  <si>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</si>
  <si>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</si>
  <si>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</si>
  <si>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</si>
  <si>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</si>
  <si>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</si>
  <si>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</si>
  <si>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</si>
  <si>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</si>
  <si>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</si>
  <si>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*於本表格內進行 Cut &amp; Paste 搬移已輸入次資料，會做成計算程式錯誤，敬請留意。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</si>
  <si>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</si>
  <si>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</si>
  <si>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</si>
  <si>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</si>
  <si>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</si>
  <si>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</si>
  <si>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</si>
  <si>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</si>
  <si>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</si>
  <si>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</si>
  <si>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</si>
  <si>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</si>
  <si>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</si>
  <si>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</si>
  <si>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</si>
  <si>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 xml:space="preserve">          *申請表一經提交，本會將不接受更改或退款，敬請於提交前小心核對以確保內容正確。</t>
    <phoneticPr fontId="8" type="noConversion"/>
  </si>
  <si>
    <t>MA / FA
MB / FB
MC / FC
MD / FD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</si>
  <si>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</si>
  <si>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</si>
  <si>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</si>
  <si>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</si>
  <si>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於本表格內進行 Cut &amp; Paste 搬移已輸入次資料，會做成計算程式錯誤，敬請留意。</t>
    <phoneticPr fontId="8" type="noConversion"/>
  </si>
  <si>
    <t xml:space="preserve">          - 申請表一經提交，本會將不接受更改或退款，敬請於提交前小心核對以確保內容正確。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</si>
  <si>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English Name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</si>
  <si>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出生年份 Year of Birth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</si>
  <si>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聯絡人/申請人電郵 E-MAIL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</si>
  <si>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聯絡人姓名</t>
    </r>
    <phoneticPr fontId="9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</si>
  <si>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聯絡人電話</t>
    </r>
    <phoneticPr fontId="9" type="noConversion"/>
  </si>
  <si>
    <r>
      <t xml:space="preserve">          </t>
    </r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</si>
  <si>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中文姓名</t>
    </r>
    <phoneticPr fontId="9" type="noConversion"/>
  </si>
  <si>
    <t>團體/學校名稱 Organ./School Name</t>
    <phoneticPr fontId="9" type="noConversion"/>
  </si>
  <si>
    <r>
      <rPr>
        <sz val="12"/>
        <rFont val="新細明體"/>
        <family val="1"/>
        <charset val="136"/>
        <scheme val="minor"/>
      </rPr>
      <t>團體/學校名稱 Organ./School Name</t>
    </r>
    <phoneticPr fontId="9" type="noConversion"/>
  </si>
  <si>
    <r>
      <t xml:space="preserve">          *</t>
    </r>
    <r>
      <rPr>
        <sz val="12"/>
        <rFont val="新細明體"/>
        <family val="1"/>
        <charset val="136"/>
        <scheme val="minor"/>
      </rPr>
      <t>必需填寫</t>
    </r>
    <phoneticPr fontId="8" type="noConversion"/>
  </si>
  <si>
    <t>4x100m</t>
    <phoneticPr fontId="8" type="noConversion"/>
  </si>
  <si>
    <t>接力隊伍名稱</t>
    <phoneticPr fontId="8" type="noConversion"/>
  </si>
  <si>
    <t>4X400m</t>
    <phoneticPr fontId="8" type="noConversion"/>
  </si>
  <si>
    <t>4X100m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</si>
  <si>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TCAA
Membership No.</t>
    </r>
    <phoneticPr fontId="8" type="noConversion"/>
  </si>
  <si>
    <t>公民會會員號碼
(非會員請留空)</t>
    <phoneticPr fontId="8" type="noConversion"/>
  </si>
  <si>
    <t xml:space="preserve">接力隊伍名稱 </t>
    <phoneticPr fontId="8" type="noConversion"/>
  </si>
  <si>
    <t>4x400m</t>
    <phoneticPr fontId="8" type="noConversion"/>
  </si>
  <si>
    <t>(每隊最少4人及最多6人報名)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</si>
  <si>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</si>
  <si>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</si>
  <si>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</si>
  <si>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</si>
  <si>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TCAA01</t>
    <phoneticPr fontId="8" type="noConversion"/>
  </si>
  <si>
    <t>3000米</t>
    <phoneticPr fontId="8" type="noConversion"/>
  </si>
  <si>
    <t>3000m</t>
    <phoneticPr fontId="8" type="noConversion"/>
  </si>
  <si>
    <t xml:space="preserve">14-19歲組別              不接受MD/FD組        報名 </t>
    <phoneticPr fontId="8" type="noConversion"/>
  </si>
  <si>
    <t>地點：將軍澳運動場</t>
    <phoneticPr fontId="8" type="noConversion"/>
  </si>
  <si>
    <t>地點：將軍澳運動場</t>
    <phoneticPr fontId="9" type="noConversion"/>
  </si>
  <si>
    <t>Event Time</t>
    <phoneticPr fontId="8" type="noConversion"/>
  </si>
  <si>
    <t>Total Track Time (hr)</t>
    <phoneticPr fontId="8" type="noConversion"/>
  </si>
  <si>
    <t>Paid</t>
    <phoneticPr fontId="8" type="noConversion"/>
  </si>
  <si>
    <t>Rec Date</t>
    <phoneticPr fontId="8" type="noConversion"/>
  </si>
  <si>
    <t>M</t>
    <phoneticPr fontId="8" type="noConversion"/>
  </si>
  <si>
    <t>Persons</t>
    <phoneticPr fontId="8" type="noConversion"/>
  </si>
  <si>
    <t>MA</t>
    <phoneticPr fontId="8" type="noConversion"/>
  </si>
  <si>
    <t>MB</t>
    <phoneticPr fontId="8" type="noConversion"/>
  </si>
  <si>
    <t>MC</t>
    <phoneticPr fontId="8" type="noConversion"/>
  </si>
  <si>
    <t>FA</t>
    <phoneticPr fontId="8" type="noConversion"/>
  </si>
  <si>
    <t>FB</t>
    <phoneticPr fontId="8" type="noConversion"/>
  </si>
  <si>
    <t>FC</t>
    <phoneticPr fontId="8" type="noConversion"/>
  </si>
  <si>
    <t>MD</t>
    <phoneticPr fontId="8" type="noConversion"/>
  </si>
  <si>
    <t>FD</t>
    <phoneticPr fontId="8" type="noConversion"/>
  </si>
  <si>
    <t>Total</t>
    <phoneticPr fontId="8" type="noConversion"/>
  </si>
  <si>
    <t>BA</t>
    <phoneticPr fontId="8" type="noConversion"/>
  </si>
  <si>
    <t>BB</t>
    <phoneticPr fontId="8" type="noConversion"/>
  </si>
  <si>
    <t>BC</t>
    <phoneticPr fontId="8" type="noConversion"/>
  </si>
  <si>
    <t>BD</t>
    <phoneticPr fontId="8" type="noConversion"/>
  </si>
  <si>
    <t>BE</t>
    <phoneticPr fontId="8" type="noConversion"/>
  </si>
  <si>
    <t>BF</t>
    <phoneticPr fontId="8" type="noConversion"/>
  </si>
  <si>
    <t>GA</t>
    <phoneticPr fontId="8" type="noConversion"/>
  </si>
  <si>
    <t>GB</t>
    <phoneticPr fontId="8" type="noConversion"/>
  </si>
  <si>
    <t>GC</t>
    <phoneticPr fontId="8" type="noConversion"/>
  </si>
  <si>
    <t>GD</t>
    <phoneticPr fontId="8" type="noConversion"/>
  </si>
  <si>
    <t>GE</t>
    <phoneticPr fontId="8" type="noConversion"/>
  </si>
  <si>
    <t>GF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</si>
  <si>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</si>
  <si>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</si>
  <si>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</si>
  <si>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BA/GA
BB/GB
BC/GC
BD/GD
BE/GE
BF/GF</t>
  </si>
  <si>
    <t>BA/GA
BB/GB
BC/GC</t>
  </si>
  <si>
    <t>MO</t>
    <phoneticPr fontId="8" type="noConversion"/>
  </si>
  <si>
    <t>FO</t>
    <phoneticPr fontId="8" type="noConversion"/>
  </si>
  <si>
    <t>Reg</t>
    <phoneticPr fontId="8" type="noConversion"/>
  </si>
  <si>
    <t>Event</t>
    <phoneticPr fontId="8" type="noConversion"/>
  </si>
  <si>
    <t>member</t>
    <phoneticPr fontId="8" type="noConversion"/>
  </si>
  <si>
    <t>Event(s)</t>
    <phoneticPr fontId="8" type="noConversion"/>
  </si>
  <si>
    <t>2002或以上</t>
    <phoneticPr fontId="8" type="noConversion"/>
  </si>
  <si>
    <t>TJ</t>
    <phoneticPr fontId="8" type="noConversion"/>
  </si>
  <si>
    <t>三級跳遠</t>
    <phoneticPr fontId="8" type="noConversion"/>
  </si>
  <si>
    <t>Member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</si>
  <si>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</si>
  <si>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</si>
  <si>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日期：2022.11.05(星期六)</t>
    <phoneticPr fontId="8" type="noConversion"/>
  </si>
  <si>
    <t>日期：2022.11.06(星期日)</t>
    <phoneticPr fontId="9" type="noConversion"/>
  </si>
  <si>
    <t>公開及青年組報名表</t>
    <phoneticPr fontId="9" type="noConversion"/>
  </si>
  <si>
    <t>本年度田總註冊會員號碼</t>
    <phoneticPr fontId="8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</si>
  <si>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</si>
  <si>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</si>
  <si>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</si>
  <si>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</si>
  <si>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備註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</si>
  <si>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性別
(M/F) Gender</t>
    </r>
    <phoneticPr fontId="9" type="noConversion"/>
  </si>
  <si>
    <t>男子組別</t>
    <phoneticPr fontId="8" type="noConversion"/>
  </si>
  <si>
    <t>女子組別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</si>
  <si>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 首5位    (First 5 Char.)</t>
    </r>
    <phoneticPr fontId="9" type="noConversion"/>
  </si>
  <si>
    <t>BD / GD
BE / GE
BF / GF</t>
    <phoneticPr fontId="8" type="noConversion"/>
  </si>
  <si>
    <t>V22</t>
    <phoneticPr fontId="8" type="noConversion"/>
  </si>
  <si>
    <t>陳公民</t>
    <phoneticPr fontId="8" type="noConversion"/>
  </si>
  <si>
    <r>
      <rPr>
        <sz val="12"/>
        <color rgb="FFFF0000"/>
        <rFont val="新細明體"/>
        <family val="2"/>
        <charset val="136"/>
        <scheme val="minor"/>
      </rPr>
      <t>*</t>
    </r>
    <r>
      <rPr>
        <sz val="12"/>
        <rFont val="新細明體"/>
        <family val="1"/>
        <charset val="136"/>
        <scheme val="minor"/>
      </rPr>
      <t>HKID No.
身份證號碼</t>
    </r>
    <phoneticPr fontId="9" type="noConversion"/>
  </si>
  <si>
    <t>V204619(7)</t>
    <phoneticPr fontId="8" type="noConversion"/>
  </si>
  <si>
    <t xml:space="preserve">   (每人只可選報一項接力)</t>
    <phoneticPr fontId="8" type="noConversion"/>
  </si>
  <si>
    <t>是否2021年終
香港青年排名
首十運動員?</t>
    <phoneticPr fontId="8" type="noConversion"/>
  </si>
  <si>
    <r>
      <rPr>
        <sz val="9"/>
        <rFont val="新細明體"/>
        <family val="1"/>
        <charset val="136"/>
      </rPr>
      <t>(印有全部項目)</t>
    </r>
    <r>
      <rPr>
        <sz val="12"/>
        <rFont val="新細明體"/>
        <family val="1"/>
        <charset val="136"/>
        <scheme val="minor"/>
      </rPr>
      <t xml:space="preserve">
下載證書
E.Cert</t>
    </r>
    <phoneticPr fontId="9" type="noConversion"/>
  </si>
  <si>
    <r>
      <rPr>
        <sz val="10"/>
        <rFont val="新細明體"/>
        <family val="1"/>
        <charset val="136"/>
      </rPr>
      <t>(印有全部項目)</t>
    </r>
    <r>
      <rPr>
        <sz val="12"/>
        <rFont val="新細明體"/>
        <family val="1"/>
        <charset val="136"/>
        <scheme val="minor"/>
      </rPr>
      <t xml:space="preserve">
下載證書
E. Certificate</t>
    </r>
    <phoneticPr fontId="9" type="noConversion"/>
  </si>
  <si>
    <t>SAMPLE FILL</t>
    <phoneticPr fontId="8" type="noConversion"/>
  </si>
  <si>
    <t>V9999</t>
    <phoneticPr fontId="8" type="noConversion"/>
  </si>
  <si>
    <t>100M</t>
    <phoneticPr fontId="8" type="noConversion"/>
  </si>
  <si>
    <t>1@2.COM</t>
    <phoneticPr fontId="8" type="noConversion"/>
  </si>
  <si>
    <t>EXAMPLE FILL</t>
    <phoneticPr fontId="8" type="noConversion"/>
  </si>
  <si>
    <t>sample@email.com</t>
    <phoneticPr fontId="8" type="noConversion"/>
  </si>
  <si>
    <t xml:space="preserve">          *請連同已存入相應總額之銀行入數紙（戶名：TCAA Ltd  南洋商業銀行 043-487-1-026363-0 /  恆生銀行 390-489276-883 儲蓄戶口）及 本Excel一併以電郵發送至 tcaaoac@gmail.com 辦理</t>
    <phoneticPr fontId="8" type="noConversion"/>
  </si>
  <si>
    <t xml:space="preserve">          - 請連同已存入相應總額之銀行入數紙（戶名：TCAA Ltd  南洋商業銀行 043-487-1-026363-0 / 恆生銀行 390-489276-883 儲蓄戶口）及 本Excel一併以電郵發送至 tcaaoac@gmail.com 辦理</t>
    <phoneticPr fontId="8" type="noConversion"/>
  </si>
  <si>
    <t>Auto</t>
    <phoneticPr fontId="8" type="noConversion"/>
  </si>
  <si>
    <t>400M</t>
    <phoneticPr fontId="8" type="noConversion"/>
  </si>
  <si>
    <t>200M</t>
    <phoneticPr fontId="8" type="noConversion"/>
  </si>
  <si>
    <t>A99879</t>
    <phoneticPr fontId="8" type="noConversion"/>
  </si>
  <si>
    <r>
      <rPr>
        <sz val="10"/>
        <color rgb="FFFF0000"/>
        <rFont val="新細明體"/>
        <family val="1"/>
        <charset val="136"/>
      </rPr>
      <t xml:space="preserve"> (每人最多可選報</t>
    </r>
    <r>
      <rPr>
        <sz val="12"/>
        <color rgb="FFFF0000"/>
        <rFont val="新細明體"/>
        <family val="1"/>
        <charset val="136"/>
      </rPr>
      <t>3</t>
    </r>
    <r>
      <rPr>
        <sz val="10"/>
        <color rgb="FFFF0000"/>
        <rFont val="新細明體"/>
        <family val="1"/>
        <charset val="136"/>
      </rPr>
      <t>個個人項目)</t>
    </r>
    <phoneticPr fontId="8" type="noConversion"/>
  </si>
  <si>
    <r>
      <t xml:space="preserve"> (每人最多可選</t>
    </r>
    <r>
      <rPr>
        <sz val="12"/>
        <color rgb="FFFF0000"/>
        <rFont val="新細明體"/>
        <family val="1"/>
        <charset val="136"/>
      </rPr>
      <t>報</t>
    </r>
    <r>
      <rPr>
        <sz val="14"/>
        <color rgb="FFFF0000"/>
        <rFont val="新細明體"/>
        <family val="1"/>
        <charset val="136"/>
      </rPr>
      <t>3</t>
    </r>
    <r>
      <rPr>
        <sz val="12"/>
        <color rgb="FFFF0000"/>
        <rFont val="新細明體"/>
        <family val="1"/>
        <charset val="136"/>
        <scheme val="minor"/>
      </rPr>
      <t>個個人項目)</t>
    </r>
    <phoneticPr fontId="8" type="noConversion"/>
  </si>
  <si>
    <t>公民鑽禧公開及青少年田徑錦標賽</t>
    <phoneticPr fontId="9" type="noConversion"/>
  </si>
  <si>
    <t>MD/FO 0.838m
FA 0.838m
FB 0.762m
FC 0.762m
FD 0.762m</t>
    <phoneticPr fontId="8" type="noConversion"/>
  </si>
  <si>
    <t>HKAAA No.</t>
    <phoneticPr fontId="8" type="noConversion"/>
  </si>
  <si>
    <t>110MH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</si>
</sst>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24" formatCode="&quot;US$&quot;#,##0_);[Red]\(&quot;US$&quot;#,##0\)"/>
    <numFmt numFmtId="176" formatCode="m/d/yyyy\ h:mm:ss"/>
    <numFmt numFmtId="177" formatCode="_([$$-409]* #,##0.00_);_([$$-409]* \(#,##0.00\);_([$$-409]* &quot;-&quot;??_);_(@_)"/>
    <numFmt numFmtId="178" formatCode="_(&quot;$&quot;* #,##0.00_);_(&quot;$&quot;* \(#,##0.00\);_(&quot;$&quot;* &quot;-&quot;??_);_(@_)"/>
    <numFmt numFmtId="179" formatCode="0_ "/>
    <numFmt numFmtId="180" formatCode="_-[$$-404]* #,##0.00_-;\-[$$-404]* #,##0.00_-;_-[$$-404]* &quot;-&quot;??_-;_-@_-"/>
  </numFmts>
  <fonts count="72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8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新細明體"/>
      <family val="1"/>
      <charset val="136"/>
      <scheme val="minor"/>
    </font>
    <font>
      <u/>
      <sz val="12"/>
      <color theme="11"/>
      <name val="新細明體"/>
      <family val="2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2"/>
      <color rgb="FFFFFF00"/>
      <name val="新細明體"/>
      <family val="1"/>
      <charset val="136"/>
      <scheme val="minor"/>
    </font>
    <font>
      <sz val="18"/>
      <color theme="0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sz val="20"/>
      <color rgb="FFFF0000"/>
      <name val="新細明體"/>
      <family val="1"/>
      <charset val="136"/>
      <scheme val="minor"/>
    </font>
    <font>
      <sz val="18"/>
      <color theme="3" tint="0.3999755851924192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theme="0" tint="-0.249977111117893"/>
      <name val="新細明體"/>
      <family val="1"/>
      <charset val="136"/>
      <scheme val="minor"/>
    </font>
    <font>
      <sz val="12"/>
      <name val="Microsoft YaHei"/>
      <family val="1"/>
      <charset val="134"/>
    </font>
    <font>
      <sz val="11"/>
      <color theme="1"/>
      <name val="新細明體"/>
      <family val="2"/>
      <scheme val="minor"/>
    </font>
    <font>
      <sz val="12"/>
      <name val="Microsoft JhengHei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name val="新細明體"/>
      <family val="2"/>
      <scheme val="minor"/>
    </font>
    <font>
      <sz val="12"/>
      <name val="新細明體"/>
      <family val="2"/>
      <charset val="136"/>
      <scheme val="minor"/>
    </font>
    <font>
      <sz val="12"/>
      <name val="Calibri"/>
      <family val="1"/>
      <charset val="136"/>
    </font>
    <font>
      <sz val="12"/>
      <color rgb="FF000000"/>
      <name val="新細明體"/>
      <family val="2"/>
    </font>
    <font>
      <sz val="9"/>
      <name val="新細明體"/>
      <family val="1"/>
      <charset val="136"/>
      <scheme val="minor"/>
    </font>
    <font>
      <sz val="12"/>
      <color rgb="FF000000"/>
      <name val="Helvetica"/>
      <family val="2"/>
    </font>
    <font>
      <sz val="12"/>
      <color theme="1"/>
      <name val="Helvetica"/>
      <family val="2"/>
    </font>
    <font>
      <sz val="12"/>
      <color rgb="FF222222"/>
      <name val="新細明體"/>
      <family val="1"/>
      <charset val="136"/>
      <scheme val="minor"/>
    </font>
    <font>
      <sz val="12"/>
      <color rgb="FF000000"/>
      <name val="Microsoft YaHei"/>
      <family val="1"/>
      <charset val="134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2"/>
      <color rgb="FF000000"/>
      <name val="Times"/>
      <family val="1"/>
    </font>
    <font>
      <sz val="11"/>
      <name val="新細明體 (本文)"/>
      <family val="1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rgb="FF0070C0"/>
      <name val="新細明體"/>
      <family val="1"/>
      <charset val="136"/>
      <scheme val="minor"/>
    </font>
    <font>
      <sz val="10"/>
      <name val="新細明體"/>
      <family val="2"/>
      <scheme val="minor"/>
    </font>
    <font>
      <sz val="10"/>
      <color rgb="FF000000"/>
      <name val="新細明體"/>
      <family val="2"/>
    </font>
    <font>
      <sz val="10"/>
      <name val="Calibri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0" tint="-0.249977111117893"/>
      <name val="新細明體"/>
      <family val="1"/>
      <charset val="136"/>
      <scheme val="minor"/>
    </font>
    <font>
      <u/>
      <sz val="10"/>
      <color rgb="FF0000FF"/>
      <name val="新細明體"/>
      <family val="1"/>
      <charset val="136"/>
      <scheme val="minor"/>
    </font>
    <font>
      <u/>
      <sz val="10"/>
      <color theme="10"/>
      <name val="新細明體"/>
      <family val="1"/>
      <charset val="136"/>
    </font>
    <font>
      <u/>
      <sz val="10"/>
      <color theme="10"/>
      <name val="新細明體"/>
      <family val="1"/>
      <charset val="136"/>
      <scheme val="minor"/>
    </font>
    <font>
      <sz val="10"/>
      <name val="新細明體 (本文)"/>
      <family val="1"/>
      <charset val="136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  <scheme val="minor"/>
    </font>
    <font>
      <sz val="10"/>
      <color rgb="FF222222"/>
      <name val="新細明體"/>
      <family val="1"/>
      <charset val="136"/>
      <scheme val="minor"/>
    </font>
    <font>
      <sz val="10"/>
      <color rgb="FF000000"/>
      <name val="Times"/>
      <family val="1"/>
    </font>
    <font>
      <sz val="12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0"/>
      <color rgb="FF1D2228"/>
      <name val="新細明體"/>
      <family val="1"/>
      <charset val="136"/>
      <scheme val="minor"/>
    </font>
    <font>
      <sz val="10"/>
      <color rgb="FF000000"/>
      <name val="Songti TC"/>
      <family val="1"/>
      <charset val="136"/>
    </font>
    <font>
      <sz val="18"/>
      <color rgb="FFFF0000"/>
      <name val="新細明體"/>
      <family val="1"/>
      <charset val="136"/>
      <scheme val="minor"/>
    </font>
    <font>
      <sz val="18"/>
      <color rgb="FF0070C0"/>
      <name val="新細明體"/>
      <family val="1"/>
      <charset val="136"/>
      <scheme val="minor"/>
    </font>
    <font>
      <sz val="10"/>
      <color rgb="FFFF0000"/>
      <name val="新細明體"/>
      <family val="1"/>
      <charset val="136"/>
    </font>
    <font>
      <sz val="17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  <xf numFmtId="0" fontId="42" fillId="0" borderId="0">
      <alignment vertical="center"/>
    </xf>
    <xf numFmtId="178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4" fillId="0" borderId="0">
      <alignment vertical="center"/>
    </xf>
    <xf numFmtId="0" fontId="42" fillId="0" borderId="0" applyAlignment="0">
      <alignment vertical="center"/>
      <protection locked="0"/>
    </xf>
    <xf numFmtId="178" fontId="42" fillId="0" borderId="0" applyFont="0" applyFill="0" applyBorder="0" applyAlignment="0" applyProtection="0"/>
    <xf numFmtId="0" fontId="28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43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7" fillId="0" borderId="0" xfId="5" applyFont="1" applyProtection="1">
      <alignment vertical="center"/>
      <protection locked="0"/>
    </xf>
    <xf numFmtId="0" fontId="7" fillId="0" borderId="0" xfId="5" applyFont="1" applyAlignment="1" applyProtection="1">
      <alignment horizontal="center" vertical="center" wrapText="1"/>
      <protection locked="0"/>
    </xf>
    <xf numFmtId="0" fontId="7" fillId="0" borderId="0" xfId="5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horizontal="center" vertical="center"/>
    </xf>
    <xf numFmtId="42" fontId="16" fillId="4" borderId="0" xfId="1" applyNumberFormat="1" applyFont="1" applyFill="1" applyAlignment="1">
      <alignment vertical="top"/>
    </xf>
    <xf numFmtId="177" fontId="16" fillId="4" borderId="0" xfId="74" applyNumberFormat="1" applyFont="1" applyFill="1" applyBorder="1" applyAlignment="1" applyProtection="1">
      <alignment vertical="top"/>
    </xf>
    <xf numFmtId="0" fontId="21" fillId="4" borderId="0" xfId="1" applyFont="1" applyFill="1">
      <alignment vertical="center"/>
    </xf>
    <xf numFmtId="42" fontId="18" fillId="5" borderId="0" xfId="5" applyNumberFormat="1" applyFont="1" applyFill="1" applyAlignment="1">
      <alignment horizontal="left" vertical="center"/>
    </xf>
    <xf numFmtId="0" fontId="18" fillId="5" borderId="0" xfId="5" applyFont="1" applyFill="1" applyAlignment="1">
      <alignment horizontal="left" vertical="center"/>
    </xf>
    <xf numFmtId="0" fontId="22" fillId="5" borderId="0" xfId="5" applyFont="1" applyFill="1" applyAlignment="1">
      <alignment horizontal="left" vertical="center"/>
    </xf>
    <xf numFmtId="177" fontId="16" fillId="5" borderId="0" xfId="74" applyNumberFormat="1" applyFont="1" applyFill="1" applyBorder="1" applyAlignment="1" applyProtection="1">
      <alignment vertical="top"/>
    </xf>
    <xf numFmtId="0" fontId="7" fillId="0" borderId="0" xfId="1" applyFont="1" applyAlignment="1"/>
    <xf numFmtId="0" fontId="7" fillId="0" borderId="0" xfId="1" applyFont="1">
      <alignment vertical="center"/>
    </xf>
    <xf numFmtId="42" fontId="7" fillId="0" borderId="0" xfId="1" applyNumberFormat="1" applyFont="1" applyAlignment="1">
      <alignment horizontal="center" vertical="center"/>
    </xf>
    <xf numFmtId="0" fontId="11" fillId="0" borderId="0" xfId="1" applyFont="1">
      <alignment vertical="center"/>
    </xf>
    <xf numFmtId="0" fontId="8" fillId="0" borderId="0" xfId="1" applyFont="1">
      <alignment vertical="center"/>
    </xf>
    <xf numFmtId="0" fontId="16" fillId="0" borderId="0" xfId="1" applyFont="1" applyAlignment="1">
      <alignment vertical="top" wrapText="1"/>
    </xf>
    <xf numFmtId="0" fontId="7" fillId="0" borderId="1" xfId="1" applyFont="1" applyBorder="1" applyAlignment="1">
      <alignment vertical="top"/>
    </xf>
    <xf numFmtId="0" fontId="7" fillId="6" borderId="0" xfId="1" applyFont="1" applyFill="1" applyAlignment="1"/>
    <xf numFmtId="0" fontId="7" fillId="6" borderId="0" xfId="1" applyFont="1" applyFill="1" applyAlignment="1">
      <alignment horizontal="center"/>
    </xf>
    <xf numFmtId="42" fontId="7" fillId="6" borderId="0" xfId="1" applyNumberFormat="1" applyFont="1" applyFill="1" applyAlignment="1">
      <alignment horizontal="center"/>
    </xf>
    <xf numFmtId="0" fontId="7" fillId="6" borderId="0" xfId="1" applyFont="1" applyFill="1">
      <alignment vertical="center"/>
    </xf>
    <xf numFmtId="0" fontId="7" fillId="6" borderId="0" xfId="1" applyFont="1" applyFill="1" applyAlignment="1">
      <alignment horizontal="center" vertical="center"/>
    </xf>
    <xf numFmtId="0" fontId="11" fillId="6" borderId="0" xfId="1" applyFont="1" applyFill="1" applyAlignment="1">
      <alignment horizontal="center" vertical="center"/>
    </xf>
    <xf numFmtId="42" fontId="7" fillId="6" borderId="0" xfId="1" applyNumberFormat="1" applyFont="1" applyFill="1" applyAlignment="1">
      <alignment horizontal="center" vertical="center"/>
    </xf>
    <xf numFmtId="0" fontId="7" fillId="6" borderId="9" xfId="1" applyFont="1" applyFill="1" applyBorder="1" applyAlignment="1">
      <alignment horizontal="center" vertical="center"/>
    </xf>
    <xf numFmtId="0" fontId="7" fillId="6" borderId="0" xfId="0" applyFont="1" applyFill="1" applyAlignment="1">
      <alignment horizontal="left" vertical="center"/>
    </xf>
    <xf numFmtId="0" fontId="7" fillId="6" borderId="3" xfId="1" applyFont="1" applyFill="1" applyBorder="1" applyAlignment="1">
      <alignment horizontal="center" vertical="center"/>
    </xf>
    <xf numFmtId="0" fontId="17" fillId="6" borderId="0" xfId="0" applyFont="1" applyFill="1" applyAlignment="1">
      <alignment vertical="center"/>
    </xf>
    <xf numFmtId="0" fontId="5" fillId="6" borderId="0" xfId="1" applyFont="1" applyFill="1">
      <alignment vertical="center"/>
    </xf>
    <xf numFmtId="0" fontId="5" fillId="6" borderId="0" xfId="0" applyFont="1" applyFill="1" applyAlignment="1">
      <alignment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6" xfId="1" applyFont="1" applyFill="1" applyBorder="1" applyAlignment="1">
      <alignment horizontal="center" vertical="center"/>
    </xf>
    <xf numFmtId="0" fontId="11" fillId="6" borderId="0" xfId="1" applyFont="1" applyFill="1">
      <alignment vertical="center"/>
    </xf>
    <xf numFmtId="0" fontId="11" fillId="6" borderId="10" xfId="1" applyFont="1" applyFill="1" applyBorder="1">
      <alignment vertical="center"/>
    </xf>
    <xf numFmtId="0" fontId="11" fillId="6" borderId="12" xfId="1" applyFont="1" applyFill="1" applyBorder="1">
      <alignment vertical="center"/>
    </xf>
    <xf numFmtId="0" fontId="11" fillId="6" borderId="12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11" fillId="6" borderId="11" xfId="1" applyFont="1" applyFill="1" applyBorder="1" applyAlignment="1">
      <alignment horizontal="center" vertical="center"/>
    </xf>
    <xf numFmtId="0" fontId="19" fillId="6" borderId="0" xfId="1" applyFont="1" applyFill="1" applyAlignment="1">
      <alignment horizontal="center" vertical="center"/>
    </xf>
    <xf numFmtId="42" fontId="11" fillId="6" borderId="0" xfId="1" applyNumberFormat="1" applyFont="1" applyFill="1" applyAlignment="1">
      <alignment horizontal="center" vertical="center"/>
    </xf>
    <xf numFmtId="0" fontId="8" fillId="6" borderId="0" xfId="1" applyFont="1" applyFill="1">
      <alignment vertical="center"/>
    </xf>
    <xf numFmtId="0" fontId="8" fillId="6" borderId="0" xfId="1" applyFont="1" applyFill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8" fillId="6" borderId="3" xfId="1" applyFont="1" applyFill="1" applyBorder="1" applyAlignment="1">
      <alignment horizontal="center" vertical="center"/>
    </xf>
    <xf numFmtId="177" fontId="8" fillId="6" borderId="0" xfId="1" applyNumberFormat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wrapText="1"/>
    </xf>
    <xf numFmtId="42" fontId="8" fillId="6" borderId="0" xfId="1" applyNumberFormat="1" applyFont="1" applyFill="1" applyAlignment="1">
      <alignment horizontal="center" vertical="center"/>
    </xf>
    <xf numFmtId="0" fontId="16" fillId="6" borderId="0" xfId="1" applyFont="1" applyFill="1" applyAlignment="1">
      <alignment vertical="top" wrapText="1"/>
    </xf>
    <xf numFmtId="0" fontId="16" fillId="6" borderId="0" xfId="1" applyFont="1" applyFill="1" applyAlignment="1">
      <alignment horizontal="center" vertical="top" wrapText="1"/>
    </xf>
    <xf numFmtId="0" fontId="19" fillId="6" borderId="0" xfId="1" applyFont="1" applyFill="1" applyAlignment="1">
      <alignment horizontal="center" wrapText="1"/>
    </xf>
    <xf numFmtId="0" fontId="16" fillId="6" borderId="4" xfId="1" applyFont="1" applyFill="1" applyBorder="1" applyAlignment="1">
      <alignment horizontal="center" vertical="top" wrapText="1" shrinkToFit="1"/>
    </xf>
    <xf numFmtId="0" fontId="16" fillId="6" borderId="5" xfId="1" applyFont="1" applyFill="1" applyBorder="1" applyAlignment="1">
      <alignment horizontal="center" vertical="top" wrapText="1" shrinkToFit="1"/>
    </xf>
    <xf numFmtId="0" fontId="16" fillId="6" borderId="5" xfId="1" applyFont="1" applyFill="1" applyBorder="1" applyAlignment="1">
      <alignment horizontal="center" vertical="top" wrapText="1"/>
    </xf>
    <xf numFmtId="0" fontId="16" fillId="6" borderId="6" xfId="1" applyFont="1" applyFill="1" applyBorder="1" applyAlignment="1">
      <alignment horizontal="center" vertical="top" wrapText="1" shrinkToFit="1"/>
    </xf>
    <xf numFmtId="0" fontId="16" fillId="6" borderId="4" xfId="1" applyFont="1" applyFill="1" applyBorder="1" applyAlignment="1">
      <alignment horizontal="center" vertical="top" wrapText="1"/>
    </xf>
    <xf numFmtId="0" fontId="16" fillId="6" borderId="6" xfId="1" applyFont="1" applyFill="1" applyBorder="1" applyAlignment="1">
      <alignment horizontal="center" vertical="top" wrapText="1"/>
    </xf>
    <xf numFmtId="0" fontId="7" fillId="6" borderId="0" xfId="5" applyFont="1" applyFill="1" applyAlignment="1">
      <alignment horizontal="center" vertical="center" wrapText="1"/>
    </xf>
    <xf numFmtId="0" fontId="5" fillId="6" borderId="0" xfId="1" applyFont="1" applyFill="1" applyAlignment="1">
      <alignment horizontal="center" vertical="top" wrapText="1"/>
    </xf>
    <xf numFmtId="0" fontId="7" fillId="6" borderId="0" xfId="1" applyFont="1" applyFill="1" applyAlignment="1">
      <alignment horizontal="center" vertical="top" wrapText="1"/>
    </xf>
    <xf numFmtId="0" fontId="7" fillId="6" borderId="0" xfId="1" applyFont="1" applyFill="1" applyAlignment="1">
      <alignment horizontal="center" vertical="top" shrinkToFit="1"/>
    </xf>
    <xf numFmtId="0" fontId="7" fillId="6" borderId="0" xfId="1" applyFont="1" applyFill="1" applyAlignment="1">
      <alignment horizontal="center" vertical="top" wrapText="1" shrinkToFit="1"/>
    </xf>
    <xf numFmtId="0" fontId="16" fillId="6" borderId="0" xfId="1" applyFont="1" applyFill="1" applyAlignment="1">
      <alignment horizontal="center" vertical="top" wrapText="1" shrinkToFit="1"/>
    </xf>
    <xf numFmtId="0" fontId="15" fillId="6" borderId="0" xfId="1" applyFont="1" applyFill="1" applyAlignment="1">
      <alignment horizontal="center" vertical="top" wrapText="1" shrinkToFit="1"/>
    </xf>
    <xf numFmtId="42" fontId="5" fillId="6" borderId="0" xfId="1" applyNumberFormat="1" applyFont="1" applyFill="1" applyAlignment="1">
      <alignment horizontal="center" vertical="top" shrinkToFit="1"/>
    </xf>
    <xf numFmtId="0" fontId="7" fillId="6" borderId="0" xfId="1" applyFont="1" applyFill="1" applyAlignment="1">
      <alignment horizontal="center" vertical="center" shrinkToFit="1"/>
    </xf>
    <xf numFmtId="0" fontId="7" fillId="6" borderId="0" xfId="1" applyFont="1" applyFill="1" applyAlignment="1">
      <alignment horizontal="center" vertical="center" wrapText="1" shrinkToFit="1"/>
    </xf>
    <xf numFmtId="42" fontId="5" fillId="6" borderId="0" xfId="1" applyNumberFormat="1" applyFont="1" applyFill="1" applyAlignment="1">
      <alignment horizontal="center" vertical="center" shrinkToFit="1"/>
    </xf>
    <xf numFmtId="44" fontId="5" fillId="6" borderId="0" xfId="74" applyFont="1" applyFill="1" applyBorder="1" applyAlignment="1" applyProtection="1">
      <alignment horizontal="center" vertical="center"/>
    </xf>
    <xf numFmtId="0" fontId="7" fillId="6" borderId="1" xfId="1" applyFont="1" applyFill="1" applyBorder="1" applyAlignment="1">
      <alignment horizontal="center" vertical="top" shrinkToFit="1"/>
    </xf>
    <xf numFmtId="0" fontId="7" fillId="6" borderId="1" xfId="1" applyFont="1" applyFill="1" applyBorder="1" applyAlignment="1">
      <alignment horizontal="center" vertical="top" wrapText="1" shrinkToFit="1"/>
    </xf>
    <xf numFmtId="0" fontId="7" fillId="6" borderId="1" xfId="1" applyFont="1" applyFill="1" applyBorder="1" applyAlignment="1">
      <alignment vertical="top"/>
    </xf>
    <xf numFmtId="0" fontId="7" fillId="6" borderId="7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44" fontId="7" fillId="6" borderId="0" xfId="74" applyFont="1" applyFill="1" applyBorder="1" applyAlignment="1" applyProtection="1">
      <alignment horizontal="center" vertical="center"/>
    </xf>
    <xf numFmtId="0" fontId="7" fillId="7" borderId="1" xfId="1" applyFont="1" applyFill="1" applyBorder="1" applyAlignment="1">
      <alignment horizontal="center" vertical="top" shrinkToFit="1"/>
    </xf>
    <xf numFmtId="0" fontId="7" fillId="7" borderId="13" xfId="1" applyFont="1" applyFill="1" applyBorder="1" applyAlignment="1">
      <alignment horizontal="center" vertical="top" wrapText="1" shrinkToFit="1"/>
    </xf>
    <xf numFmtId="0" fontId="23" fillId="7" borderId="14" xfId="1" applyFont="1" applyFill="1" applyBorder="1" applyAlignment="1">
      <alignment horizontal="right" vertical="top"/>
    </xf>
    <xf numFmtId="0" fontId="7" fillId="7" borderId="15" xfId="1" applyFont="1" applyFill="1" applyBorder="1" applyAlignment="1">
      <alignment horizontal="center" vertical="top" shrinkToFit="1"/>
    </xf>
    <xf numFmtId="0" fontId="7" fillId="0" borderId="0" xfId="5" applyFont="1">
      <alignment vertical="center"/>
    </xf>
    <xf numFmtId="0" fontId="7" fillId="0" borderId="0" xfId="5" applyFont="1" applyAlignment="1">
      <alignment horizontal="center" vertical="center"/>
    </xf>
    <xf numFmtId="8" fontId="7" fillId="0" borderId="0" xfId="5" applyNumberFormat="1" applyFont="1" applyAlignment="1">
      <alignment horizontal="center" vertical="center"/>
    </xf>
    <xf numFmtId="8" fontId="7" fillId="0" borderId="0" xfId="74" applyNumberFormat="1" applyFont="1" applyFill="1" applyAlignment="1" applyProtection="1">
      <alignment vertical="center"/>
    </xf>
    <xf numFmtId="8" fontId="7" fillId="0" borderId="0" xfId="5" applyNumberFormat="1" applyFont="1">
      <alignment vertical="center"/>
    </xf>
    <xf numFmtId="0" fontId="11" fillId="0" borderId="0" xfId="5" applyFont="1">
      <alignment vertical="center"/>
    </xf>
    <xf numFmtId="0" fontId="7" fillId="0" borderId="0" xfId="5" applyFont="1" applyAlignment="1"/>
    <xf numFmtId="0" fontId="7" fillId="6" borderId="0" xfId="5" applyFont="1" applyFill="1">
      <alignment vertical="center"/>
    </xf>
    <xf numFmtId="0" fontId="7" fillId="6" borderId="0" xfId="5" applyFont="1" applyFill="1" applyAlignment="1">
      <alignment horizontal="center" vertical="center"/>
    </xf>
    <xf numFmtId="8" fontId="7" fillId="6" borderId="0" xfId="5" applyNumberFormat="1" applyFont="1" applyFill="1" applyAlignment="1">
      <alignment horizontal="center" vertical="center"/>
    </xf>
    <xf numFmtId="8" fontId="7" fillId="6" borderId="0" xfId="74" applyNumberFormat="1" applyFont="1" applyFill="1" applyAlignment="1" applyProtection="1">
      <alignment vertical="center"/>
    </xf>
    <xf numFmtId="8" fontId="7" fillId="6" borderId="0" xfId="5" applyNumberFormat="1" applyFont="1" applyFill="1">
      <alignment vertical="center"/>
    </xf>
    <xf numFmtId="0" fontId="11" fillId="6" borderId="0" xfId="5" applyFont="1" applyFill="1" applyAlignment="1">
      <alignment horizontal="center" vertical="center"/>
    </xf>
    <xf numFmtId="0" fontId="7" fillId="6" borderId="0" xfId="5" applyFont="1" applyFill="1" applyAlignment="1">
      <alignment horizontal="left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5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11" fillId="6" borderId="0" xfId="5" applyFont="1" applyFill="1">
      <alignment vertical="center"/>
    </xf>
    <xf numFmtId="0" fontId="6" fillId="6" borderId="0" xfId="5" applyFill="1">
      <alignment vertical="center"/>
    </xf>
    <xf numFmtId="8" fontId="11" fillId="6" borderId="0" xfId="5" applyNumberFormat="1" applyFont="1" applyFill="1" applyAlignment="1">
      <alignment horizontal="center" vertical="center"/>
    </xf>
    <xf numFmtId="8" fontId="11" fillId="6" borderId="0" xfId="74" applyNumberFormat="1" applyFont="1" applyFill="1" applyAlignment="1" applyProtection="1">
      <alignment vertical="center"/>
    </xf>
    <xf numFmtId="8" fontId="11" fillId="6" borderId="0" xfId="5" applyNumberFormat="1" applyFont="1" applyFill="1">
      <alignment vertical="center"/>
    </xf>
    <xf numFmtId="0" fontId="11" fillId="6" borderId="0" xfId="5" applyFont="1" applyFill="1" applyAlignment="1">
      <alignment horizontal="left" vertical="center"/>
    </xf>
    <xf numFmtId="0" fontId="11" fillId="6" borderId="0" xfId="5" applyFont="1" applyFill="1" applyAlignment="1">
      <alignment horizontal="center" vertical="center" wrapText="1"/>
    </xf>
    <xf numFmtId="8" fontId="11" fillId="6" borderId="0" xfId="74" applyNumberFormat="1" applyFont="1" applyFill="1" applyBorder="1" applyAlignment="1" applyProtection="1">
      <alignment vertical="center"/>
    </xf>
    <xf numFmtId="0" fontId="11" fillId="6" borderId="10" xfId="5" applyFont="1" applyFill="1" applyBorder="1" applyAlignment="1">
      <alignment horizontal="center" vertical="center"/>
    </xf>
    <xf numFmtId="0" fontId="11" fillId="6" borderId="12" xfId="5" applyFont="1" applyFill="1" applyBorder="1" applyAlignment="1">
      <alignment horizontal="center" vertical="center"/>
    </xf>
    <xf numFmtId="0" fontId="6" fillId="6" borderId="12" xfId="5" applyFill="1" applyBorder="1">
      <alignment vertical="center"/>
    </xf>
    <xf numFmtId="0" fontId="11" fillId="6" borderId="11" xfId="5" applyFont="1" applyFill="1" applyBorder="1" applyAlignment="1">
      <alignment horizontal="center" vertical="center"/>
    </xf>
    <xf numFmtId="0" fontId="8" fillId="6" borderId="0" xfId="5" applyFont="1" applyFill="1" applyAlignment="1">
      <alignment horizontal="center"/>
    </xf>
    <xf numFmtId="0" fontId="7" fillId="6" borderId="0" xfId="5" applyFont="1" applyFill="1" applyAlignment="1">
      <alignment horizontal="left"/>
    </xf>
    <xf numFmtId="0" fontId="7" fillId="6" borderId="0" xfId="5" applyFont="1" applyFill="1" applyAlignment="1">
      <alignment horizontal="center"/>
    </xf>
    <xf numFmtId="0" fontId="8" fillId="6" borderId="4" xfId="5" applyFont="1" applyFill="1" applyBorder="1" applyAlignment="1">
      <alignment horizontal="center" wrapText="1"/>
    </xf>
    <xf numFmtId="0" fontId="8" fillId="6" borderId="5" xfId="5" applyFont="1" applyFill="1" applyBorder="1" applyAlignment="1">
      <alignment horizontal="center" wrapText="1"/>
    </xf>
    <xf numFmtId="0" fontId="8" fillId="6" borderId="5" xfId="5" applyFont="1" applyFill="1" applyBorder="1" applyAlignment="1">
      <alignment horizontal="center" vertical="top" wrapText="1"/>
    </xf>
    <xf numFmtId="0" fontId="8" fillId="6" borderId="6" xfId="5" applyFont="1" applyFill="1" applyBorder="1" applyAlignment="1">
      <alignment horizontal="center" wrapText="1"/>
    </xf>
    <xf numFmtId="0" fontId="8" fillId="6" borderId="0" xfId="5" applyFont="1" applyFill="1" applyAlignment="1">
      <alignment horizontal="center" vertical="top" wrapText="1"/>
    </xf>
    <xf numFmtId="0" fontId="7" fillId="6" borderId="0" xfId="5" applyFont="1" applyFill="1" applyAlignment="1">
      <alignment horizontal="center" wrapText="1"/>
    </xf>
    <xf numFmtId="0" fontId="5" fillId="6" borderId="0" xfId="1" applyFont="1" applyFill="1" applyAlignment="1">
      <alignment horizontal="center" wrapText="1"/>
    </xf>
    <xf numFmtId="8" fontId="7" fillId="6" borderId="0" xfId="74" applyNumberFormat="1" applyFont="1" applyFill="1" applyBorder="1" applyAlignment="1" applyProtection="1"/>
    <xf numFmtId="8" fontId="7" fillId="6" borderId="0" xfId="5" applyNumberFormat="1" applyFont="1" applyFill="1" applyAlignment="1"/>
    <xf numFmtId="8" fontId="7" fillId="6" borderId="0" xfId="74" applyNumberFormat="1" applyFont="1" applyFill="1" applyBorder="1" applyAlignment="1" applyProtection="1">
      <alignment horizontal="center" vertical="center"/>
    </xf>
    <xf numFmtId="8" fontId="7" fillId="6" borderId="0" xfId="74" applyNumberFormat="1" applyFont="1" applyFill="1" applyBorder="1" applyAlignment="1" applyProtection="1">
      <alignment vertical="center"/>
    </xf>
    <xf numFmtId="0" fontId="7" fillId="6" borderId="0" xfId="5" applyFont="1" applyFill="1" applyAlignment="1">
      <alignment horizontal="center" vertical="center" shrinkToFit="1"/>
    </xf>
    <xf numFmtId="0" fontId="7" fillId="6" borderId="0" xfId="5" applyFont="1" applyFill="1" applyAlignment="1">
      <alignment horizontal="center" vertical="center" wrapText="1" shrinkToFit="1"/>
    </xf>
    <xf numFmtId="8" fontId="13" fillId="6" borderId="0" xfId="5" applyNumberFormat="1" applyFont="1" applyFill="1" applyAlignment="1">
      <alignment horizontal="center" vertical="center" shrinkToFit="1"/>
    </xf>
    <xf numFmtId="8" fontId="13" fillId="6" borderId="0" xfId="74" applyNumberFormat="1" applyFont="1" applyFill="1" applyBorder="1" applyAlignment="1" applyProtection="1">
      <alignment vertical="center" shrinkToFit="1"/>
    </xf>
    <xf numFmtId="8" fontId="13" fillId="6" borderId="0" xfId="5" applyNumberFormat="1" applyFont="1" applyFill="1" applyAlignment="1">
      <alignment vertical="center" shrinkToFit="1"/>
    </xf>
    <xf numFmtId="0" fontId="7" fillId="6" borderId="0" xfId="5" applyFont="1" applyFill="1" applyAlignment="1"/>
    <xf numFmtId="0" fontId="7" fillId="5" borderId="0" xfId="1" applyFont="1" applyFill="1" applyAlignment="1">
      <alignment horizontal="center" vertical="top" shrinkToFit="1"/>
    </xf>
    <xf numFmtId="176" fontId="7" fillId="0" borderId="0" xfId="5" applyNumberFormat="1" applyFont="1" applyAlignment="1" applyProtection="1">
      <alignment horizontal="center" vertical="center"/>
      <protection locked="0"/>
    </xf>
    <xf numFmtId="0" fontId="7" fillId="0" borderId="0" xfId="1" applyFont="1" applyProtection="1">
      <alignment vertical="center"/>
      <protection locked="0"/>
    </xf>
    <xf numFmtId="0" fontId="23" fillId="6" borderId="0" xfId="1" applyFont="1" applyFill="1" applyAlignment="1">
      <alignment horizontal="center" vertical="center" wrapText="1"/>
    </xf>
    <xf numFmtId="0" fontId="7" fillId="0" borderId="0" xfId="5" applyFont="1" applyAlignment="1" applyProtection="1">
      <alignment horizontal="center" vertical="center" shrinkToFit="1"/>
      <protection locked="0"/>
    </xf>
    <xf numFmtId="24" fontId="7" fillId="0" borderId="0" xfId="5" applyNumberFormat="1" applyFont="1" applyAlignment="1" applyProtection="1">
      <alignment horizontal="center" vertical="center"/>
      <protection locked="0"/>
    </xf>
    <xf numFmtId="0" fontId="25" fillId="0" borderId="0" xfId="5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2" fontId="7" fillId="0" borderId="0" xfId="1" applyNumberFormat="1" applyFont="1" applyProtection="1">
      <alignment vertical="center"/>
      <protection locked="0"/>
    </xf>
    <xf numFmtId="42" fontId="7" fillId="0" borderId="0" xfId="5" applyNumberFormat="1" applyFont="1" applyProtection="1">
      <alignment vertical="center"/>
      <protection locked="0"/>
    </xf>
    <xf numFmtId="0" fontId="7" fillId="5" borderId="0" xfId="5" applyFont="1" applyFill="1" applyAlignment="1">
      <alignment horizontal="center" vertical="center" wrapText="1" shrinkToFit="1"/>
    </xf>
    <xf numFmtId="0" fontId="23" fillId="5" borderId="0" xfId="1" applyFont="1" applyFill="1" applyAlignment="1">
      <alignment horizontal="right" vertical="top"/>
    </xf>
    <xf numFmtId="0" fontId="7" fillId="7" borderId="0" xfId="1" applyFont="1" applyFill="1" applyAlignment="1">
      <alignment horizontal="center" vertical="top" wrapText="1" shrinkToFit="1"/>
    </xf>
    <xf numFmtId="0" fontId="23" fillId="7" borderId="0" xfId="1" applyFont="1" applyFill="1" applyAlignment="1">
      <alignment horizontal="right" vertical="top"/>
    </xf>
    <xf numFmtId="0" fontId="7" fillId="7" borderId="0" xfId="1" applyFont="1" applyFill="1" applyAlignment="1">
      <alignment horizontal="center" vertical="top" shrinkToFit="1"/>
    </xf>
    <xf numFmtId="0" fontId="7" fillId="6" borderId="0" xfId="1" applyFont="1" applyFill="1" applyAlignment="1">
      <alignment vertical="top"/>
    </xf>
    <xf numFmtId="0" fontId="7" fillId="0" borderId="0" xfId="1" applyFont="1" applyAlignment="1">
      <alignment vertical="top"/>
    </xf>
    <xf numFmtId="0" fontId="30" fillId="0" borderId="0" xfId="0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shrinkToFit="1"/>
      <protection locked="0"/>
    </xf>
    <xf numFmtId="0" fontId="20" fillId="6" borderId="0" xfId="1" applyFont="1" applyFill="1">
      <alignment vertical="center"/>
    </xf>
    <xf numFmtId="0" fontId="15" fillId="6" borderId="0" xfId="5" applyFont="1" applyFill="1" applyAlignment="1">
      <alignment horizontal="center" vertical="center"/>
    </xf>
    <xf numFmtId="0" fontId="20" fillId="6" borderId="0" xfId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7" fillId="6" borderId="0" xfId="1" applyFont="1" applyFill="1" applyAlignment="1">
      <alignment horizontal="center" vertical="center"/>
    </xf>
    <xf numFmtId="0" fontId="47" fillId="6" borderId="0" xfId="5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79" fontId="11" fillId="0" borderId="0" xfId="1" applyNumberFormat="1" applyFont="1" applyAlignment="1">
      <alignment horizontal="center" vertical="center"/>
    </xf>
    <xf numFmtId="179" fontId="11" fillId="0" borderId="0" xfId="130" applyNumberFormat="1" applyFont="1" applyFill="1" applyAlignment="1" applyProtection="1">
      <alignment horizontal="center" vertical="center"/>
    </xf>
    <xf numFmtId="179" fontId="7" fillId="0" borderId="0" xfId="1" applyNumberFormat="1" applyFont="1" applyAlignment="1">
      <alignment horizontal="center" vertical="center"/>
    </xf>
    <xf numFmtId="179" fontId="7" fillId="0" borderId="0" xfId="130" applyNumberFormat="1" applyFont="1" applyFill="1" applyBorder="1" applyAlignment="1" applyProtection="1">
      <alignment horizontal="center" vertical="center"/>
    </xf>
    <xf numFmtId="179" fontId="7" fillId="0" borderId="0" xfId="130" applyNumberFormat="1" applyFont="1" applyFill="1" applyAlignment="1" applyProtection="1">
      <alignment horizontal="center" vertical="center"/>
    </xf>
    <xf numFmtId="179" fontId="8" fillId="0" borderId="0" xfId="130" applyNumberFormat="1" applyFont="1" applyFill="1" applyBorder="1" applyAlignment="1" applyProtection="1">
      <alignment horizontal="center" vertical="center"/>
    </xf>
    <xf numFmtId="179" fontId="16" fillId="0" borderId="0" xfId="130" applyNumberFormat="1" applyFont="1" applyFill="1" applyBorder="1" applyAlignment="1" applyProtection="1">
      <alignment horizontal="center" vertical="center" wrapText="1"/>
    </xf>
    <xf numFmtId="179" fontId="7" fillId="0" borderId="1" xfId="130" applyNumberFormat="1" applyFont="1" applyFill="1" applyBorder="1" applyAlignment="1" applyProtection="1">
      <alignment horizontal="center" vertical="center"/>
    </xf>
    <xf numFmtId="179" fontId="8" fillId="0" borderId="0" xfId="1" applyNumberFormat="1" applyFont="1" applyAlignment="1">
      <alignment horizontal="center" vertical="center"/>
    </xf>
    <xf numFmtId="179" fontId="16" fillId="0" borderId="0" xfId="1" applyNumberFormat="1" applyFont="1" applyAlignment="1">
      <alignment horizontal="center" vertical="center" wrapText="1"/>
    </xf>
    <xf numFmtId="179" fontId="7" fillId="0" borderId="1" xfId="1" applyNumberFormat="1" applyFont="1" applyBorder="1" applyAlignment="1">
      <alignment horizontal="center" vertical="center"/>
    </xf>
    <xf numFmtId="0" fontId="11" fillId="0" borderId="0" xfId="5" applyFont="1" applyAlignment="1">
      <alignment horizontal="center" vertical="center"/>
    </xf>
    <xf numFmtId="0" fontId="7" fillId="0" borderId="0" xfId="5" applyFont="1" applyAlignment="1">
      <alignment horizontal="center"/>
    </xf>
    <xf numFmtId="8" fontId="13" fillId="6" borderId="0" xfId="5" applyNumberFormat="1" applyFont="1" applyFill="1" applyAlignment="1">
      <alignment horizontal="left" vertical="center" shrinkToFit="1"/>
    </xf>
    <xf numFmtId="0" fontId="7" fillId="6" borderId="10" xfId="1" applyFont="1" applyFill="1" applyBorder="1" applyAlignment="1">
      <alignment horizontal="center" vertical="center"/>
    </xf>
    <xf numFmtId="0" fontId="7" fillId="6" borderId="11" xfId="1" applyFont="1" applyFill="1" applyBorder="1" applyAlignment="1">
      <alignment horizontal="center" vertical="center"/>
    </xf>
    <xf numFmtId="0" fontId="7" fillId="6" borderId="12" xfId="1" applyFont="1" applyFill="1" applyBorder="1">
      <alignment vertical="center"/>
    </xf>
    <xf numFmtId="0" fontId="33" fillId="0" borderId="0" xfId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176" fontId="36" fillId="0" borderId="0" xfId="0" applyNumberFormat="1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/>
      <protection locked="0"/>
    </xf>
    <xf numFmtId="176" fontId="35" fillId="0" borderId="0" xfId="5" applyNumberFormat="1" applyFont="1" applyAlignment="1" applyProtection="1">
      <alignment horizontal="center" vertical="center"/>
      <protection locked="0"/>
    </xf>
    <xf numFmtId="0" fontId="35" fillId="0" borderId="0" xfId="5" applyFont="1" applyAlignment="1" applyProtection="1">
      <alignment horizontal="center" vertical="center"/>
      <protection locked="0"/>
    </xf>
    <xf numFmtId="0" fontId="35" fillId="0" borderId="0" xfId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33" fillId="0" borderId="0" xfId="5" applyFont="1" applyAlignment="1" applyProtection="1">
      <alignment horizontal="center" vertical="center"/>
      <protection locked="0"/>
    </xf>
    <xf numFmtId="176" fontId="33" fillId="0" borderId="0" xfId="5" applyNumberFormat="1" applyFont="1" applyAlignment="1" applyProtection="1">
      <alignment horizontal="center" vertical="center"/>
      <protection locked="0"/>
    </xf>
    <xf numFmtId="0" fontId="50" fillId="6" borderId="0" xfId="1" applyFont="1" applyFill="1" applyAlignment="1">
      <alignment horizontal="left" vertical="top"/>
    </xf>
    <xf numFmtId="0" fontId="50" fillId="6" borderId="1" xfId="1" applyFont="1" applyFill="1" applyBorder="1" applyAlignment="1">
      <alignment horizontal="left" vertical="top"/>
    </xf>
    <xf numFmtId="0" fontId="34" fillId="6" borderId="0" xfId="1" applyFont="1" applyFill="1" applyAlignment="1">
      <alignment horizontal="center" vertical="center" wrapText="1" shrinkToFit="1"/>
    </xf>
    <xf numFmtId="0" fontId="51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53" fillId="0" borderId="0" xfId="1" applyFont="1" applyAlignment="1" applyProtection="1">
      <alignment horizontal="center" vertical="center" wrapText="1"/>
      <protection locked="0"/>
    </xf>
    <xf numFmtId="0" fontId="15" fillId="0" borderId="0" xfId="5" applyFont="1" applyAlignment="1" applyProtection="1">
      <alignment horizontal="center" vertical="center" wrapText="1"/>
      <protection locked="0"/>
    </xf>
    <xf numFmtId="0" fontId="51" fillId="0" borderId="0" xfId="1" applyFont="1" applyAlignment="1" applyProtection="1">
      <alignment horizontal="center"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3" fillId="0" borderId="0" xfId="1" applyFont="1" applyAlignment="1" applyProtection="1">
      <alignment horizontal="center" vertical="center"/>
      <protection locked="0"/>
    </xf>
    <xf numFmtId="0" fontId="57" fillId="0" borderId="0" xfId="2" applyNumberFormat="1" applyFont="1" applyFill="1" applyBorder="1" applyAlignment="1" applyProtection="1">
      <alignment horizontal="center"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42" fontId="5" fillId="6" borderId="0" xfId="1" applyNumberFormat="1" applyFont="1" applyFill="1" applyAlignment="1">
      <alignment vertical="top" shrinkToFit="1"/>
    </xf>
    <xf numFmtId="42" fontId="5" fillId="6" borderId="0" xfId="1" applyNumberFormat="1" applyFont="1" applyFill="1" applyAlignment="1">
      <alignment vertical="center" shrinkToFit="1"/>
    </xf>
    <xf numFmtId="42" fontId="5" fillId="6" borderId="1" xfId="1" applyNumberFormat="1" applyFont="1" applyFill="1" applyBorder="1" applyAlignment="1">
      <alignment vertical="top" shrinkToFit="1"/>
    </xf>
    <xf numFmtId="8" fontId="13" fillId="6" borderId="0" xfId="5" applyNumberFormat="1" applyFont="1" applyFill="1" applyAlignment="1">
      <alignment horizontal="left" shrinkToFit="1"/>
    </xf>
    <xf numFmtId="44" fontId="13" fillId="6" borderId="0" xfId="5" applyNumberFormat="1" applyFont="1" applyFill="1" applyAlignment="1">
      <alignment shrinkToFit="1"/>
    </xf>
    <xf numFmtId="44" fontId="13" fillId="6" borderId="0" xfId="5" applyNumberFormat="1" applyFont="1" applyFill="1" applyAlignment="1">
      <alignment vertical="center" shrinkToFit="1"/>
    </xf>
    <xf numFmtId="0" fontId="15" fillId="6" borderId="0" xfId="5" applyFont="1" applyFill="1" applyAlignment="1">
      <alignment horizontal="center"/>
    </xf>
    <xf numFmtId="180" fontId="7" fillId="0" borderId="0" xfId="5" applyNumberFormat="1" applyFont="1" applyAlignment="1" applyProtection="1">
      <alignment horizontal="center" vertical="center"/>
      <protection locked="0"/>
    </xf>
    <xf numFmtId="180" fontId="10" fillId="0" borderId="0" xfId="2" applyNumberFormat="1" applyFill="1" applyBorder="1" applyAlignment="1" applyProtection="1">
      <alignment horizontal="center" vertical="center"/>
      <protection locked="0"/>
    </xf>
    <xf numFmtId="0" fontId="7" fillId="6" borderId="8" xfId="1" applyFont="1" applyFill="1" applyBorder="1" applyAlignment="1">
      <alignment horizontal="center" vertical="center"/>
    </xf>
    <xf numFmtId="176" fontId="15" fillId="0" borderId="0" xfId="5" applyNumberFormat="1" applyFont="1" applyAlignment="1" applyProtection="1">
      <alignment horizontal="center" vertical="center"/>
      <protection locked="0"/>
    </xf>
    <xf numFmtId="0" fontId="54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37" fillId="6" borderId="10" xfId="1" applyFont="1" applyFill="1" applyBorder="1">
      <alignment vertical="center"/>
    </xf>
    <xf numFmtId="0" fontId="49" fillId="6" borderId="12" xfId="1" applyFont="1" applyFill="1" applyBorder="1" applyAlignment="1">
      <alignment horizontal="center" vertical="center"/>
    </xf>
    <xf numFmtId="6" fontId="7" fillId="0" borderId="0" xfId="1" applyNumberFormat="1" applyFont="1" applyAlignment="1" applyProtection="1">
      <alignment horizontal="center" vertical="center" wrapText="1" shrinkToFit="1"/>
      <protection locked="0"/>
    </xf>
    <xf numFmtId="6" fontId="7" fillId="6" borderId="0" xfId="1" applyNumberFormat="1" applyFont="1" applyFill="1">
      <alignment vertical="center"/>
    </xf>
    <xf numFmtId="179" fontId="7" fillId="6" borderId="0" xfId="1" applyNumberFormat="1" applyFont="1" applyFill="1" applyAlignment="1">
      <alignment horizontal="center" vertical="center"/>
    </xf>
    <xf numFmtId="179" fontId="7" fillId="6" borderId="0" xfId="130" applyNumberFormat="1" applyFont="1" applyFill="1" applyAlignment="1" applyProtection="1">
      <alignment horizontal="center" vertical="center"/>
    </xf>
    <xf numFmtId="0" fontId="7" fillId="0" borderId="0" xfId="5" applyFont="1" applyAlignment="1" applyProtection="1">
      <alignment horizontal="center" vertical="center" wrapText="1" shrinkToFit="1"/>
      <protection locked="0"/>
    </xf>
    <xf numFmtId="0" fontId="7" fillId="0" borderId="0" xfId="1" applyFont="1" applyAlignment="1" applyProtection="1">
      <alignment horizontal="center" vertical="center" wrapText="1" shrinkToFit="1"/>
      <protection locked="0"/>
    </xf>
    <xf numFmtId="0" fontId="15" fillId="0" borderId="0" xfId="5" applyFont="1" applyAlignment="1" applyProtection="1">
      <alignment horizontal="center" vertical="center" shrinkToFit="1"/>
      <protection locked="0"/>
    </xf>
    <xf numFmtId="0" fontId="34" fillId="0" borderId="0" xfId="1" applyFont="1" applyAlignment="1" applyProtection="1">
      <alignment horizontal="center" vertical="center" wrapText="1" shrinkToFit="1"/>
      <protection locked="0"/>
    </xf>
    <xf numFmtId="6" fontId="7" fillId="6" borderId="0" xfId="5" applyNumberFormat="1" applyFont="1" applyFill="1">
      <alignment vertical="center"/>
    </xf>
    <xf numFmtId="6" fontId="7" fillId="6" borderId="0" xfId="5" applyNumberFormat="1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/>
    </xf>
    <xf numFmtId="0" fontId="7" fillId="6" borderId="3" xfId="5" applyFont="1" applyFill="1" applyBorder="1" applyAlignment="1">
      <alignment horizontal="center"/>
    </xf>
    <xf numFmtId="0" fontId="49" fillId="6" borderId="0" xfId="5" applyFont="1" applyFill="1" applyAlignment="1">
      <alignment horizontal="center" vertical="center" shrinkToFit="1"/>
    </xf>
    <xf numFmtId="0" fontId="49" fillId="6" borderId="0" xfId="5" applyFont="1" applyFill="1" applyAlignment="1">
      <alignment horizontal="center" vertical="center" wrapText="1" shrinkToFit="1"/>
    </xf>
    <xf numFmtId="0" fontId="49" fillId="6" borderId="0" xfId="1" applyFont="1" applyFill="1" applyAlignment="1">
      <alignment horizontal="center" vertical="center" wrapText="1" shrinkToFit="1"/>
    </xf>
    <xf numFmtId="0" fontId="49" fillId="6" borderId="0" xfId="1" applyFont="1" applyFill="1" applyAlignment="1">
      <alignment horizontal="center" vertical="center" shrinkToFit="1"/>
    </xf>
    <xf numFmtId="6" fontId="49" fillId="6" borderId="0" xfId="1" applyNumberFormat="1" applyFont="1" applyFill="1" applyAlignment="1">
      <alignment horizontal="center" vertical="center" wrapText="1" shrinkToFit="1"/>
    </xf>
    <xf numFmtId="0" fontId="8" fillId="4" borderId="0" xfId="1" applyFont="1" applyFill="1" applyAlignment="1">
      <alignment horizontal="center" vertical="center"/>
    </xf>
    <xf numFmtId="0" fontId="8" fillId="4" borderId="0" xfId="1" applyFont="1" applyFill="1">
      <alignment vertical="center"/>
    </xf>
    <xf numFmtId="42" fontId="7" fillId="6" borderId="5" xfId="1" applyNumberFormat="1" applyFont="1" applyFill="1" applyBorder="1" applyAlignment="1">
      <alignment horizontal="center" vertical="center"/>
    </xf>
    <xf numFmtId="44" fontId="7" fillId="6" borderId="5" xfId="74" applyFont="1" applyFill="1" applyBorder="1" applyAlignment="1" applyProtection="1">
      <alignment horizontal="center" vertical="center"/>
    </xf>
    <xf numFmtId="0" fontId="24" fillId="6" borderId="5" xfId="1" applyFont="1" applyFill="1" applyBorder="1">
      <alignment vertical="center"/>
    </xf>
    <xf numFmtId="0" fontId="7" fillId="6" borderId="5" xfId="1" applyFont="1" applyFill="1" applyBorder="1">
      <alignment vertical="center"/>
    </xf>
    <xf numFmtId="0" fontId="68" fillId="6" borderId="0" xfId="1" applyFont="1" applyFill="1" applyAlignment="1">
      <alignment horizontal="center" vertical="center"/>
    </xf>
    <xf numFmtId="0" fontId="49" fillId="6" borderId="0" xfId="1" applyFont="1" applyFill="1" applyAlignment="1">
      <alignment horizontal="center" vertical="center"/>
    </xf>
    <xf numFmtId="0" fontId="34" fillId="6" borderId="0" xfId="5" applyFont="1" applyFill="1" applyAlignment="1">
      <alignment horizontal="center" vertical="center" wrapText="1" shrinkToFit="1"/>
    </xf>
    <xf numFmtId="0" fontId="69" fillId="6" borderId="0" xfId="5" applyFont="1" applyFill="1" applyAlignment="1">
      <alignment horizontal="center" vertical="center"/>
    </xf>
    <xf numFmtId="8" fontId="7" fillId="6" borderId="5" xfId="5" applyNumberFormat="1" applyFont="1" applyFill="1" applyBorder="1" applyAlignment="1">
      <alignment horizontal="center" vertical="center"/>
    </xf>
    <xf numFmtId="0" fontId="58" fillId="6" borderId="0" xfId="2" applyFont="1" applyFill="1" applyAlignment="1" applyProtection="1">
      <alignment horizontal="center"/>
    </xf>
    <xf numFmtId="0" fontId="51" fillId="6" borderId="5" xfId="1" applyFont="1" applyFill="1" applyBorder="1" applyAlignment="1">
      <alignment horizontal="center" vertical="center"/>
    </xf>
    <xf numFmtId="0" fontId="24" fillId="6" borderId="5" xfId="1" applyFont="1" applyFill="1" applyBorder="1" applyAlignment="1">
      <alignment horizontal="center" vertical="center"/>
    </xf>
    <xf numFmtId="6" fontId="7" fillId="6" borderId="5" xfId="1" applyNumberFormat="1" applyFont="1" applyFill="1" applyBorder="1" applyAlignment="1">
      <alignment horizontal="center" vertical="center" wrapText="1" shrinkToFit="1"/>
    </xf>
    <xf numFmtId="0" fontId="55" fillId="6" borderId="5" xfId="1" applyFont="1" applyFill="1" applyBorder="1" applyAlignment="1">
      <alignment horizontal="center" vertical="center"/>
    </xf>
    <xf numFmtId="42" fontId="49" fillId="6" borderId="0" xfId="1" applyNumberFormat="1" applyFont="1" applyFill="1" applyAlignment="1">
      <alignment horizontal="center" vertical="center"/>
    </xf>
    <xf numFmtId="8" fontId="49" fillId="6" borderId="0" xfId="5" applyNumberFormat="1" applyFont="1" applyFill="1" applyAlignment="1">
      <alignment horizontal="center" vertical="center"/>
    </xf>
    <xf numFmtId="0" fontId="70" fillId="6" borderId="12" xfId="5" applyFont="1" applyFill="1" applyBorder="1" applyAlignment="1">
      <alignment horizontal="center" vertical="center"/>
    </xf>
    <xf numFmtId="0" fontId="71" fillId="6" borderId="0" xfId="1" applyFont="1" applyFill="1">
      <alignment vertical="center"/>
    </xf>
    <xf numFmtId="0" fontId="71" fillId="6" borderId="0" xfId="5" applyFont="1" applyFill="1">
      <alignment vertical="center"/>
    </xf>
    <xf numFmtId="42" fontId="18" fillId="4" borderId="0" xfId="1" applyNumberFormat="1" applyFont="1" applyFill="1" applyAlignment="1">
      <alignment horizontal="left" vertical="center"/>
    </xf>
    <xf numFmtId="0" fontId="19" fillId="6" borderId="2" xfId="1" applyFont="1" applyFill="1" applyBorder="1" applyAlignment="1">
      <alignment horizontal="center" vertical="center"/>
    </xf>
    <xf numFmtId="0" fontId="19" fillId="6" borderId="3" xfId="1" applyFont="1" applyFill="1" applyBorder="1" applyAlignment="1">
      <alignment horizontal="center" vertical="center"/>
    </xf>
    <xf numFmtId="0" fontId="51" fillId="6" borderId="0" xfId="1" applyFont="1" applyFill="1" applyAlignment="1">
      <alignment horizontal="center" vertical="center"/>
    </xf>
    <xf numFmtId="176" fontId="7" fillId="6" borderId="0" xfId="5" applyNumberFormat="1" applyFont="1" applyFill="1" applyAlignment="1">
      <alignment horizontal="center" vertical="center"/>
    </xf>
    <xf numFmtId="0" fontId="33" fillId="6" borderId="0" xfId="1" applyFont="1" applyFill="1" applyAlignment="1">
      <alignment horizontal="center" vertical="center"/>
    </xf>
    <xf numFmtId="6" fontId="7" fillId="6" borderId="0" xfId="1" applyNumberFormat="1" applyFont="1" applyFill="1" applyAlignment="1">
      <alignment horizontal="center" vertical="center" wrapText="1" shrinkToFit="1"/>
    </xf>
    <xf numFmtId="0" fontId="15" fillId="6" borderId="0" xfId="1" applyFont="1" applyFill="1" applyAlignment="1">
      <alignment horizontal="center" vertical="center"/>
    </xf>
    <xf numFmtId="0" fontId="15" fillId="6" borderId="0" xfId="1" applyFont="1" applyFill="1" applyAlignment="1">
      <alignment horizontal="center" vertical="center" wrapText="1"/>
    </xf>
    <xf numFmtId="0" fontId="39" fillId="6" borderId="0" xfId="0" applyFont="1" applyFill="1" applyAlignment="1">
      <alignment horizontal="center"/>
    </xf>
    <xf numFmtId="0" fontId="38" fillId="6" borderId="0" xfId="0" applyFont="1" applyFill="1"/>
    <xf numFmtId="0" fontId="29" fillId="6" borderId="0" xfId="24" applyFont="1" applyFill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51" fillId="6" borderId="0" xfId="1" applyFont="1" applyFill="1" applyAlignment="1">
      <alignment horizontal="center" vertical="center" wrapText="1"/>
    </xf>
    <xf numFmtId="0" fontId="30" fillId="6" borderId="0" xfId="0" applyFont="1" applyFill="1" applyAlignment="1">
      <alignment horizontal="center" vertical="center"/>
    </xf>
    <xf numFmtId="0" fontId="41" fillId="6" borderId="0" xfId="0" applyFont="1" applyFill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 wrapText="1"/>
    </xf>
    <xf numFmtId="176" fontId="15" fillId="6" borderId="0" xfId="5" applyNumberFormat="1" applyFont="1" applyFill="1" applyAlignment="1">
      <alignment horizontal="center" vertical="center"/>
    </xf>
    <xf numFmtId="176" fontId="7" fillId="6" borderId="0" xfId="1" applyNumberFormat="1" applyFont="1" applyFill="1" applyAlignment="1">
      <alignment horizontal="center" vertical="center"/>
    </xf>
    <xf numFmtId="0" fontId="57" fillId="6" borderId="0" xfId="2" applyNumberFormat="1" applyFont="1" applyFill="1" applyBorder="1" applyAlignment="1" applyProtection="1">
      <alignment horizontal="center" vertical="center"/>
    </xf>
    <xf numFmtId="0" fontId="7" fillId="6" borderId="0" xfId="0" applyFont="1" applyFill="1" applyAlignment="1">
      <alignment horizontal="center" vertical="center"/>
    </xf>
    <xf numFmtId="42" fontId="7" fillId="6" borderId="0" xfId="1" applyNumberFormat="1" applyFont="1" applyFill="1">
      <alignment vertical="center"/>
    </xf>
    <xf numFmtId="0" fontId="30" fillId="6" borderId="0" xfId="0" applyFont="1" applyFill="1" applyAlignment="1">
      <alignment horizontal="center"/>
    </xf>
    <xf numFmtId="0" fontId="28" fillId="6" borderId="0" xfId="0" applyFont="1" applyFill="1" applyAlignment="1">
      <alignment horizontal="center"/>
    </xf>
    <xf numFmtId="0" fontId="31" fillId="6" borderId="0" xfId="0" applyFont="1" applyFill="1" applyAlignment="1">
      <alignment horizontal="center"/>
    </xf>
    <xf numFmtId="0" fontId="33" fillId="6" borderId="0" xfId="1" applyFont="1" applyFill="1" applyAlignment="1">
      <alignment horizontal="center" vertical="center" shrinkToFit="1"/>
    </xf>
    <xf numFmtId="49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9" fillId="6" borderId="0" xfId="0" applyFont="1" applyFill="1" applyAlignment="1">
      <alignment horizontal="center"/>
    </xf>
    <xf numFmtId="0" fontId="54" fillId="6" borderId="0" xfId="0" applyFont="1" applyFill="1" applyAlignment="1">
      <alignment horizontal="center" vertical="center" wrapText="1"/>
    </xf>
    <xf numFmtId="0" fontId="15" fillId="6" borderId="0" xfId="5" applyFont="1" applyFill="1" applyAlignment="1">
      <alignment horizontal="center" vertical="center" wrapText="1"/>
    </xf>
    <xf numFmtId="0" fontId="54" fillId="6" borderId="0" xfId="0" applyFont="1" applyFill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vertical="center"/>
    </xf>
    <xf numFmtId="180" fontId="7" fillId="6" borderId="0" xfId="5" applyNumberFormat="1" applyFont="1" applyFill="1" applyAlignment="1">
      <alignment horizontal="center" vertical="center"/>
    </xf>
    <xf numFmtId="42" fontId="7" fillId="6" borderId="0" xfId="5" applyNumberFormat="1" applyFont="1" applyFill="1">
      <alignment vertical="center"/>
    </xf>
    <xf numFmtId="0" fontId="15" fillId="6" borderId="0" xfId="0" applyFont="1" applyFill="1" applyAlignment="1">
      <alignment horizontal="center" vertical="center"/>
    </xf>
    <xf numFmtId="42" fontId="7" fillId="6" borderId="0" xfId="5" applyNumberFormat="1" applyFont="1" applyFill="1" applyAlignment="1">
      <alignment horizontal="center" vertical="center"/>
    </xf>
    <xf numFmtId="0" fontId="15" fillId="6" borderId="0" xfId="0" applyFont="1" applyFill="1" applyAlignment="1">
      <alignment vertical="center"/>
    </xf>
    <xf numFmtId="0" fontId="7" fillId="6" borderId="0" xfId="5" applyFont="1" applyFill="1" applyAlignment="1">
      <alignment vertical="center" shrinkToFit="1"/>
    </xf>
    <xf numFmtId="180" fontId="7" fillId="6" borderId="0" xfId="5" applyNumberFormat="1" applyFont="1" applyFill="1">
      <alignment vertical="center"/>
    </xf>
    <xf numFmtId="0" fontId="27" fillId="6" borderId="0" xfId="1" applyFont="1" applyFill="1" applyAlignment="1">
      <alignment horizontal="center" vertical="center"/>
    </xf>
    <xf numFmtId="0" fontId="27" fillId="6" borderId="0" xfId="5" applyFont="1" applyFill="1" applyAlignment="1">
      <alignment horizontal="center" vertical="center"/>
    </xf>
    <xf numFmtId="0" fontId="60" fillId="6" borderId="0" xfId="5" applyFont="1" applyFill="1" applyAlignment="1">
      <alignment horizontal="center" vertical="center"/>
    </xf>
    <xf numFmtId="0" fontId="6" fillId="6" borderId="0" xfId="5" applyFill="1" applyAlignment="1">
      <alignment horizontal="center" vertical="center"/>
    </xf>
    <xf numFmtId="0" fontId="6" fillId="6" borderId="0" xfId="1" applyFill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61" fillId="6" borderId="0" xfId="24" applyFont="1" applyFill="1" applyAlignment="1">
      <alignment horizontal="center" vertical="center"/>
    </xf>
    <xf numFmtId="49" fontId="54" fillId="6" borderId="0" xfId="0" applyNumberFormat="1" applyFont="1" applyFill="1" applyAlignment="1">
      <alignment horizontal="center" vertical="center"/>
    </xf>
    <xf numFmtId="180" fontId="0" fillId="6" borderId="0" xfId="0" applyNumberFormat="1" applyFill="1" applyAlignment="1">
      <alignment horizontal="center" vertical="center"/>
    </xf>
    <xf numFmtId="180" fontId="6" fillId="6" borderId="0" xfId="5" applyNumberFormat="1" applyFill="1" applyAlignment="1">
      <alignment horizontal="center" vertical="center"/>
    </xf>
    <xf numFmtId="0" fontId="31" fillId="6" borderId="0" xfId="5" applyFont="1" applyFill="1" applyAlignment="1">
      <alignment horizontal="center" vertical="center"/>
    </xf>
    <xf numFmtId="0" fontId="30" fillId="6" borderId="0" xfId="5" applyFont="1" applyFill="1" applyAlignment="1">
      <alignment horizontal="center" vertical="center"/>
    </xf>
    <xf numFmtId="0" fontId="30" fillId="6" borderId="0" xfId="1" applyFont="1" applyFill="1" applyAlignment="1">
      <alignment horizontal="center" vertical="center"/>
    </xf>
    <xf numFmtId="180" fontId="30" fillId="6" borderId="0" xfId="5" applyNumberFormat="1" applyFont="1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66" fillId="6" borderId="0" xfId="0" applyFont="1" applyFill="1" applyAlignment="1">
      <alignment horizontal="center"/>
    </xf>
    <xf numFmtId="0" fontId="62" fillId="6" borderId="0" xfId="0" applyFont="1" applyFill="1" applyAlignment="1">
      <alignment horizontal="center" vertical="center"/>
    </xf>
    <xf numFmtId="0" fontId="67" fillId="6" borderId="0" xfId="0" applyFont="1" applyFill="1" applyAlignment="1">
      <alignment horizontal="center"/>
    </xf>
    <xf numFmtId="0" fontId="63" fillId="6" borderId="0" xfId="0" applyFont="1" applyFill="1" applyAlignment="1">
      <alignment horizontal="center"/>
    </xf>
    <xf numFmtId="0" fontId="46" fillId="6" borderId="0" xfId="0" applyFont="1" applyFill="1" applyAlignment="1">
      <alignment horizontal="center"/>
    </xf>
    <xf numFmtId="180" fontId="39" fillId="6" borderId="0" xfId="0" applyNumberFormat="1" applyFont="1" applyFill="1" applyAlignment="1">
      <alignment horizontal="center"/>
    </xf>
    <xf numFmtId="0" fontId="48" fillId="6" borderId="0" xfId="5" applyFont="1" applyFill="1" applyAlignment="1">
      <alignment horizontal="center" vertical="center"/>
    </xf>
    <xf numFmtId="0" fontId="48" fillId="6" borderId="0" xfId="1" applyFont="1" applyFill="1" applyAlignment="1">
      <alignment horizontal="center" vertical="center"/>
    </xf>
    <xf numFmtId="180" fontId="48" fillId="6" borderId="0" xfId="5" applyNumberFormat="1" applyFont="1" applyFill="1" applyAlignment="1">
      <alignment horizontal="center" vertical="center"/>
    </xf>
    <xf numFmtId="0" fontId="48" fillId="6" borderId="0" xfId="5" applyFont="1" applyFill="1" applyAlignment="1">
      <alignment horizontal="center" vertical="center" shrinkToFit="1"/>
    </xf>
    <xf numFmtId="0" fontId="15" fillId="6" borderId="0" xfId="5" applyFont="1" applyFill="1">
      <alignment vertical="center"/>
    </xf>
    <xf numFmtId="0" fontId="7" fillId="6" borderId="5" xfId="5" applyFont="1" applyFill="1" applyBorder="1">
      <alignment vertical="center"/>
    </xf>
    <xf numFmtId="0" fontId="15" fillId="6" borderId="5" xfId="5" applyFont="1" applyFill="1" applyBorder="1" applyAlignment="1">
      <alignment horizontal="center" vertical="center"/>
    </xf>
    <xf numFmtId="180" fontId="7" fillId="6" borderId="5" xfId="5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49" fontId="54" fillId="0" borderId="0" xfId="0" applyNumberFormat="1" applyFont="1" applyAlignment="1" applyProtection="1">
      <alignment horizontal="center" vertical="center" wrapText="1"/>
      <protection locked="0"/>
    </xf>
  </cellXfs>
  <cellStyles count="131">
    <cellStyle name="一般" xfId="0" builtinId="0"/>
    <cellStyle name="一般 10" xfId="3" xr:uid="{00000000-0005-0000-0000-000001000000}"/>
    <cellStyle name="一般 11" xfId="4" xr:uid="{00000000-0005-0000-0000-000002000000}"/>
    <cellStyle name="一般 12" xfId="5" xr:uid="{00000000-0005-0000-0000-000003000000}"/>
    <cellStyle name="一般 13" xfId="6" xr:uid="{00000000-0005-0000-0000-000004000000}"/>
    <cellStyle name="一般 14" xfId="7" xr:uid="{00000000-0005-0000-0000-000005000000}"/>
    <cellStyle name="一般 15" xfId="8" xr:uid="{00000000-0005-0000-0000-000006000000}"/>
    <cellStyle name="一般 16" xfId="9" xr:uid="{00000000-0005-0000-0000-000007000000}"/>
    <cellStyle name="一般 16 2" xfId="98" xr:uid="{5B4F4BAB-A8AC-4FBB-AB08-9EF24A080E6E}"/>
    <cellStyle name="一般 17" xfId="10" xr:uid="{00000000-0005-0000-0000-000008000000}"/>
    <cellStyle name="一般 17 2" xfId="99" xr:uid="{2CCF4252-F33A-4E65-B54A-BB354018039C}"/>
    <cellStyle name="一般 18" xfId="102" xr:uid="{94B1B4D7-F51C-4F88-83AC-6572801B07DA}"/>
    <cellStyle name="一般 2" xfId="1" xr:uid="{00000000-0005-0000-0000-000009000000}"/>
    <cellStyle name="一般 2 2" xfId="106" xr:uid="{AC95CAE0-A3BB-46DE-A045-19BF64AE6939}"/>
    <cellStyle name="一般 2 5" xfId="11" xr:uid="{00000000-0005-0000-0000-00000A000000}"/>
    <cellStyle name="一般 20" xfId="115" xr:uid="{D3B559FF-64AA-4552-88DB-1419D28751A4}"/>
    <cellStyle name="一般 21" xfId="114" xr:uid="{36EB0403-8FDE-429A-9B16-98D8DD293561}"/>
    <cellStyle name="一般 29" xfId="117" xr:uid="{26854669-2EF5-4911-8E35-247327598E1B}"/>
    <cellStyle name="一般 3" xfId="12" xr:uid="{00000000-0005-0000-0000-00000B000000}"/>
    <cellStyle name="一般 3 2" xfId="111" xr:uid="{245DD74D-87C9-43ED-A8EA-91F5552E1B64}"/>
    <cellStyle name="一般 30" xfId="116" xr:uid="{AAC571FF-4AFA-4FDC-A6CE-3AFA68F01DE2}"/>
    <cellStyle name="一般 32" xfId="119" xr:uid="{BEA987BD-0D19-4344-B070-71C6C5089C7E}"/>
    <cellStyle name="一般 33" xfId="118" xr:uid="{908198A8-534E-4238-A148-816590255685}"/>
    <cellStyle name="一般 35" xfId="121" xr:uid="{D5662544-650D-4E2D-BA56-3EA5BD12AE4D}"/>
    <cellStyle name="一般 36" xfId="120" xr:uid="{9DC8B669-66FA-42EA-8A51-3E781D050609}"/>
    <cellStyle name="一般 4" xfId="13" xr:uid="{00000000-0005-0000-0000-00000C000000}"/>
    <cellStyle name="一般 41" xfId="123" xr:uid="{F8F25540-99C8-4C99-BC29-3FAA11024169}"/>
    <cellStyle name="一般 42" xfId="122" xr:uid="{0BD7050B-13CC-4C54-8A06-6FAA7ED96672}"/>
    <cellStyle name="一般 47" xfId="125" xr:uid="{E617025A-53AB-476E-9250-315D83CC632C}"/>
    <cellStyle name="一般 48" xfId="124" xr:uid="{EFB6169A-79EC-4E1A-B0D8-7D6F306463F3}"/>
    <cellStyle name="一般 5" xfId="14" xr:uid="{00000000-0005-0000-0000-00000D000000}"/>
    <cellStyle name="一般 5 2" xfId="15" xr:uid="{00000000-0005-0000-0000-00000E000000}"/>
    <cellStyle name="一般 5 2 2" xfId="100" xr:uid="{4F0605B8-06E8-418A-A0D5-AD76D77C6762}"/>
    <cellStyle name="一般 50" xfId="127" xr:uid="{A19C61A5-0661-47FE-8F21-7076FF8386E0}"/>
    <cellStyle name="一般 52" xfId="126" xr:uid="{5138C69E-EF5B-4082-9709-AF9E4D2A205A}"/>
    <cellStyle name="一般 53" xfId="129" xr:uid="{432CDE1D-50B8-4E8F-9ECE-4EDC853E83A6}"/>
    <cellStyle name="一般 54" xfId="128" xr:uid="{CBFF9686-DE3B-4BD9-838B-B9C7F50B71C6}"/>
    <cellStyle name="一般 6" xfId="16" xr:uid="{00000000-0005-0000-0000-00000F000000}"/>
    <cellStyle name="一般 6 2" xfId="17" xr:uid="{00000000-0005-0000-0000-000010000000}"/>
    <cellStyle name="一般 7" xfId="18" xr:uid="{00000000-0005-0000-0000-000011000000}"/>
    <cellStyle name="一般 8" xfId="19" xr:uid="{00000000-0005-0000-0000-000012000000}"/>
    <cellStyle name="一般 8 2" xfId="113" xr:uid="{351295CE-CD45-4E30-A51F-FFEA3C039CFB}"/>
    <cellStyle name="一般 9" xfId="20" xr:uid="{00000000-0005-0000-0000-000013000000}"/>
    <cellStyle name="一般 9 2" xfId="21" xr:uid="{00000000-0005-0000-0000-000014000000}"/>
    <cellStyle name="一般 9 2 2" xfId="101" xr:uid="{D21A25A4-E51D-4BFD-ACF5-70741480E074}"/>
    <cellStyle name="一般 9 3" xfId="112" xr:uid="{B6856CB0-AA33-4207-A825-5FEF633EB667}"/>
    <cellStyle name="千分位" xfId="130" builtinId="3"/>
    <cellStyle name="已瀏覽過的超連結" xfId="37" builtinId="9" hidden="1"/>
    <cellStyle name="已瀏覽過的超連結" xfId="38" builtinId="9" hidden="1"/>
    <cellStyle name="已瀏覽過的超連結" xfId="39" builtinId="9" hidden="1"/>
    <cellStyle name="已瀏覽過的超連結" xfId="40" builtinId="9" hidden="1"/>
    <cellStyle name="已瀏覽過的超連結" xfId="41" builtinId="9" hidden="1"/>
    <cellStyle name="已瀏覽過的超連結" xfId="42" builtinId="9" hidden="1"/>
    <cellStyle name="已瀏覽過的超連結" xfId="43" builtinId="9" hidden="1"/>
    <cellStyle name="已瀏覽過的超連結" xfId="44" builtinId="9" hidden="1"/>
    <cellStyle name="已瀏覽過的超連結" xfId="45" builtinId="9" hidden="1"/>
    <cellStyle name="已瀏覽過的超連結" xfId="46" builtinId="9" hidden="1"/>
    <cellStyle name="已瀏覽過的超連結" xfId="47" builtinId="9" hidden="1"/>
    <cellStyle name="已瀏覽過的超連結" xfId="48" builtinId="9" hidden="1"/>
    <cellStyle name="已瀏覽過的超連結" xfId="49" builtinId="9" hidden="1"/>
    <cellStyle name="已瀏覽過的超連結" xfId="50" builtinId="9" hidden="1"/>
    <cellStyle name="已瀏覽過的超連結" xfId="51" builtinId="9" hidden="1"/>
    <cellStyle name="已瀏覽過的超連結" xfId="52" builtinId="9" hidden="1"/>
    <cellStyle name="已瀏覽過的超連結" xfId="53" builtinId="9" hidden="1"/>
    <cellStyle name="已瀏覽過的超連結" xfId="54" builtinId="9" hidden="1"/>
    <cellStyle name="已瀏覽過的超連結" xfId="55" builtinId="9" hidden="1"/>
    <cellStyle name="已瀏覽過的超連結" xfId="56" builtinId="9" hidden="1"/>
    <cellStyle name="已瀏覽過的超連結" xfId="57" builtinId="9" hidden="1"/>
    <cellStyle name="已瀏覽過的超連結" xfId="58" builtinId="9" hidden="1"/>
    <cellStyle name="已瀏覽過的超連結" xfId="59" builtinId="9" hidden="1"/>
    <cellStyle name="已瀏覽過的超連結" xfId="60" builtinId="9" hidden="1"/>
    <cellStyle name="已瀏覽過的超連結" xfId="61" builtinId="9" hidden="1"/>
    <cellStyle name="已瀏覽過的超連結" xfId="62" builtinId="9" hidden="1"/>
    <cellStyle name="已瀏覽過的超連結" xfId="63" builtinId="9" hidden="1"/>
    <cellStyle name="已瀏覽過的超連結" xfId="64" builtinId="9" hidden="1"/>
    <cellStyle name="已瀏覽過的超連結" xfId="65" builtinId="9" hidden="1"/>
    <cellStyle name="已瀏覽過的超連結" xfId="66" builtinId="9" hidden="1"/>
    <cellStyle name="已瀏覽過的超連結" xfId="67" builtinId="9" hidden="1"/>
    <cellStyle name="已瀏覽過的超連結" xfId="68" builtinId="9" hidden="1"/>
    <cellStyle name="已瀏覽過的超連結" xfId="69" builtinId="9" hidden="1"/>
    <cellStyle name="已瀏覽過的超連結" xfId="70" builtinId="9" hidden="1"/>
    <cellStyle name="已瀏覽過的超連結" xfId="71" builtinId="9" hidden="1"/>
    <cellStyle name="已瀏覽過的超連結" xfId="72" builtinId="9" hidden="1"/>
    <cellStyle name="已瀏覽過的超連結" xfId="73" builtinId="9" hidden="1"/>
    <cellStyle name="已瀏覽過的超連結" xfId="75" builtinId="9" hidden="1"/>
    <cellStyle name="已瀏覽過的超連結" xfId="76" builtinId="9" hidden="1"/>
    <cellStyle name="已瀏覽過的超連結" xfId="77" builtinId="9" hidden="1"/>
    <cellStyle name="已瀏覽過的超連結" xfId="78" builtinId="9" hidden="1"/>
    <cellStyle name="已瀏覽過的超連結" xfId="79" builtinId="9" hidden="1"/>
    <cellStyle name="已瀏覽過的超連結" xfId="80" builtinId="9" hidden="1"/>
    <cellStyle name="已瀏覽過的超連結" xfId="81" builtinId="9" hidden="1"/>
    <cellStyle name="已瀏覽過的超連結" xfId="82" builtinId="9" hidden="1"/>
    <cellStyle name="已瀏覽過的超連結" xfId="83" builtinId="9" hidden="1"/>
    <cellStyle name="已瀏覽過的超連結" xfId="84" builtinId="9" hidden="1"/>
    <cellStyle name="已瀏覽過的超連結" xfId="85" builtinId="9" hidden="1"/>
    <cellStyle name="已瀏覽過的超連結" xfId="86" builtinId="9" hidden="1"/>
    <cellStyle name="已瀏覽過的超連結" xfId="87" builtinId="9" hidden="1"/>
    <cellStyle name="已瀏覽過的超連結" xfId="88" builtinId="9" hidden="1"/>
    <cellStyle name="已瀏覽過的超連結" xfId="89" builtinId="9" hidden="1"/>
    <cellStyle name="已瀏覽過的超連結" xfId="90" builtinId="9" hidden="1"/>
    <cellStyle name="已瀏覽過的超連結" xfId="91" builtinId="9" hidden="1"/>
    <cellStyle name="已瀏覽過的超連結" xfId="92" builtinId="9" hidden="1"/>
    <cellStyle name="已瀏覽過的超連結" xfId="93" builtinId="9" hidden="1"/>
    <cellStyle name="已瀏覽過的超連結" xfId="94" builtinId="9" hidden="1"/>
    <cellStyle name="已瀏覽過的超連結" xfId="95" builtinId="9" hidden="1"/>
    <cellStyle name="已瀏覽過的超連結" xfId="96" builtinId="9" hidden="1"/>
    <cellStyle name="已瀏覽過的超連結" xfId="97" builtinId="9" hidden="1"/>
    <cellStyle name="中等 2" xfId="22" xr:uid="{00000000-0005-0000-0000-000051000000}"/>
    <cellStyle name="貨幣" xfId="74" builtinId="4"/>
    <cellStyle name="超連結" xfId="2" builtinId="8"/>
    <cellStyle name="超連結 2" xfId="105" xr:uid="{6682B561-1C69-4AC1-B394-73B618FAAB5E}"/>
    <cellStyle name="壞 2" xfId="23" xr:uid="{00000000-0005-0000-0000-000054000000}"/>
    <cellStyle name="Currency 2" xfId="104" xr:uid="{49D3C68F-6F60-4EDF-8FC4-456EC785E859}"/>
    <cellStyle name="Currency 2 2" xfId="110" xr:uid="{0D8469AD-9B44-4461-BDB7-C461D4C0836E}"/>
    <cellStyle name="Normal 2" xfId="24" xr:uid="{00000000-0005-0000-0000-000055000000}"/>
    <cellStyle name="Normal 2 16" xfId="25" xr:uid="{00000000-0005-0000-0000-000056000000}"/>
    <cellStyle name="Normal 2 2" xfId="108" xr:uid="{12FE3742-66A5-4C62-9856-E196926D121E}"/>
    <cellStyle name="Normal 2 20" xfId="26" xr:uid="{00000000-0005-0000-0000-000057000000}"/>
    <cellStyle name="Normal 2 21" xfId="27" xr:uid="{00000000-0005-0000-0000-000058000000}"/>
    <cellStyle name="Normal 2 22" xfId="28" xr:uid="{00000000-0005-0000-0000-000059000000}"/>
    <cellStyle name="Normal 2 23" xfId="29" xr:uid="{00000000-0005-0000-0000-00005A000000}"/>
    <cellStyle name="Normal 2 24" xfId="30" xr:uid="{00000000-0005-0000-0000-00005B000000}"/>
    <cellStyle name="Normal 2 27" xfId="31" xr:uid="{00000000-0005-0000-0000-00005C000000}"/>
    <cellStyle name="Normal 2 3" xfId="103" xr:uid="{057E9E63-28E3-4376-B2F3-DB60E4FB1AAD}"/>
    <cellStyle name="Normal 2 30" xfId="32" xr:uid="{00000000-0005-0000-0000-00005D000000}"/>
    <cellStyle name="Normal 2 41" xfId="33" xr:uid="{00000000-0005-0000-0000-00005E000000}"/>
    <cellStyle name="Normal 2 44" xfId="34" xr:uid="{00000000-0005-0000-0000-00005F000000}"/>
    <cellStyle name="Normal 2 51" xfId="35" xr:uid="{00000000-0005-0000-0000-000060000000}"/>
    <cellStyle name="Normal 2_Group Application" xfId="36" xr:uid="{00000000-0005-0000-0000-000061000000}"/>
    <cellStyle name="Normal 3" xfId="107" xr:uid="{201B7389-F574-418C-9847-9A841EFD1FE8}"/>
    <cellStyle name="Normal 4" xfId="109" xr:uid="{080470F2-3C85-4FCB-85F2-4305DC129865}"/>
  </cellStyles>
  <dxfs count="1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Medium4"/>
  <colors>
    <mruColors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08C8-9D68-934F-B839-35F351D5BB48}">
  <sheetPr codeName="工作表2">
    <pageSetUpPr fitToPage="1"/>
  </sheetPr>
  <dimension ref="A1:AW1043386"/>
  <sheetViews>
    <sheetView tabSelected="1" topLeftCell="C1" zoomScale="70" zoomScaleNormal="70" zoomScalePageLayoutView="85" workbookViewId="0">
      <pane ySplit="34" topLeftCell="A35" activePane="bottomLeft" state="frozen"/>
      <selection activeCell="C1" sqref="C1"/>
      <selection pane="bottomLeft" activeCell="AO130" sqref="AO130"/>
    </sheetView>
  </sheetViews>
  <sheetFormatPr baseColWidth="10" defaultColWidth="10.6640625" defaultRowHeight="15"/>
  <cols>
    <col min="1" max="1" width="10.6640625" style="162" hidden="1" customWidth="1"/>
    <col min="2" max="2" width="10.6640625" style="164" hidden="1" customWidth="1"/>
    <col min="3" max="3" width="11.83203125" style="14" bestFit="1" customWidth="1"/>
    <col min="4" max="4" width="10" style="14" bestFit="1" customWidth="1"/>
    <col min="5" max="5" width="11" style="5" bestFit="1" customWidth="1"/>
    <col min="6" max="6" width="24" style="5" customWidth="1"/>
    <col min="7" max="7" width="12.5" style="5" bestFit="1" customWidth="1"/>
    <col min="8" max="8" width="11.83203125" style="5" customWidth="1"/>
    <col min="9" max="9" width="14.83203125" style="5" customWidth="1"/>
    <col min="10" max="10" width="12.1640625" style="5" customWidth="1"/>
    <col min="11" max="20" width="9" style="5" customWidth="1"/>
    <col min="21" max="22" width="9" style="5" hidden="1" customWidth="1"/>
    <col min="23" max="23" width="11" style="5" customWidth="1"/>
    <col min="24" max="24" width="12.5" style="5" customWidth="1"/>
    <col min="25" max="25" width="11" style="5" customWidth="1"/>
    <col min="26" max="27" width="9.83203125" style="5" hidden="1" customWidth="1"/>
    <col min="28" max="28" width="10" style="5" hidden="1" customWidth="1"/>
    <col min="29" max="29" width="11.33203125" style="5" customWidth="1"/>
    <col min="30" max="30" width="15" style="5" hidden="1" customWidth="1"/>
    <col min="31" max="31" width="15.6640625" style="5" hidden="1" customWidth="1"/>
    <col min="32" max="32" width="26.6640625" style="5" customWidth="1"/>
    <col min="33" max="33" width="20.6640625" style="5" customWidth="1"/>
    <col min="34" max="34" width="17.1640625" style="5" customWidth="1"/>
    <col min="35" max="35" width="18.1640625" style="5" customWidth="1"/>
    <col min="36" max="36" width="19.5" style="15" customWidth="1"/>
    <col min="37" max="37" width="19.5" style="14" hidden="1" customWidth="1"/>
    <col min="38" max="38" width="16" style="14" hidden="1" customWidth="1"/>
    <col min="39" max="39" width="9.1640625" style="14" hidden="1" customWidth="1"/>
    <col min="40" max="40" width="10.6640625" style="14" hidden="1" customWidth="1"/>
    <col min="41" max="41" width="33.83203125" style="14" customWidth="1"/>
    <col min="42" max="16384" width="10.6640625" style="14"/>
  </cols>
  <sheetData>
    <row r="1" spans="1:49" s="13" customFormat="1">
      <c r="A1" s="162"/>
      <c r="B1" s="164"/>
      <c r="C1" s="20"/>
      <c r="D1" s="2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2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</row>
    <row r="2" spans="1:49" ht="25">
      <c r="C2" s="23" t="s">
        <v>155</v>
      </c>
      <c r="D2" s="23"/>
      <c r="E2" s="24"/>
      <c r="F2" s="24"/>
      <c r="G2" s="255" t="s">
        <v>177</v>
      </c>
      <c r="H2" s="23"/>
      <c r="I2" s="23"/>
      <c r="J2" s="23"/>
      <c r="K2" s="242" t="s">
        <v>143</v>
      </c>
      <c r="L2" s="24"/>
      <c r="M2" s="23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6"/>
      <c r="AD2" s="26"/>
      <c r="AE2" s="26"/>
      <c r="AF2" s="24"/>
      <c r="AG2" s="24"/>
      <c r="AH2" s="24"/>
      <c r="AI2" s="24"/>
      <c r="AJ2" s="24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49">
      <c r="B3" s="164" t="s">
        <v>171</v>
      </c>
      <c r="C3" s="174" t="s">
        <v>29</v>
      </c>
      <c r="D3" s="176" t="s">
        <v>151</v>
      </c>
      <c r="E3" s="175" t="s">
        <v>152</v>
      </c>
      <c r="F3" s="24"/>
      <c r="G3" s="28" t="s">
        <v>95</v>
      </c>
      <c r="H3" s="23"/>
      <c r="I3" s="23"/>
      <c r="J3" s="23"/>
      <c r="K3" s="243"/>
      <c r="L3" s="24"/>
      <c r="M3" s="23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6"/>
      <c r="AD3" s="26"/>
      <c r="AE3" s="26"/>
      <c r="AF3" s="24"/>
      <c r="AG3" s="24"/>
      <c r="AH3" s="24"/>
      <c r="AI3" s="24"/>
      <c r="AJ3" s="24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49">
      <c r="B4" s="5">
        <f ca="1">YEAR(TODAY())-19</f>
        <v>2003</v>
      </c>
      <c r="C4" s="174">
        <v>2003</v>
      </c>
      <c r="D4" s="39" t="s">
        <v>13</v>
      </c>
      <c r="E4" s="175" t="s">
        <v>62</v>
      </c>
      <c r="F4" s="24"/>
      <c r="G4" s="28" t="s">
        <v>141</v>
      </c>
      <c r="H4" s="23"/>
      <c r="I4" s="23"/>
      <c r="J4" s="23"/>
      <c r="K4" s="24"/>
      <c r="L4" s="24"/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6"/>
      <c r="AD4" s="26"/>
      <c r="AE4" s="26"/>
      <c r="AF4" s="24"/>
      <c r="AG4" s="24"/>
      <c r="AH4" s="24"/>
      <c r="AI4" s="24"/>
      <c r="AJ4" s="24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</row>
    <row r="5" spans="1:49">
      <c r="B5" s="5">
        <f ca="1">YEAR(TODAY())-18</f>
        <v>2004</v>
      </c>
      <c r="C5" s="75">
        <v>2004</v>
      </c>
      <c r="D5" s="24" t="s">
        <v>13</v>
      </c>
      <c r="E5" s="29" t="s">
        <v>62</v>
      </c>
      <c r="F5" s="24"/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6"/>
      <c r="AD5" s="26"/>
      <c r="AE5" s="26"/>
      <c r="AF5" s="24"/>
      <c r="AG5" s="24"/>
      <c r="AH5" s="24"/>
      <c r="AI5" s="24"/>
      <c r="AJ5" s="24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49">
      <c r="B6" s="5">
        <f ca="1">YEAR(TODAY())-17</f>
        <v>2005</v>
      </c>
      <c r="C6" s="75">
        <v>2005</v>
      </c>
      <c r="D6" s="24" t="s">
        <v>11</v>
      </c>
      <c r="E6" s="29" t="s">
        <v>63</v>
      </c>
      <c r="F6" s="30" t="s">
        <v>88</v>
      </c>
      <c r="G6" s="23"/>
      <c r="H6" s="23"/>
      <c r="I6" s="23"/>
      <c r="J6" s="23"/>
      <c r="K6" s="23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6"/>
      <c r="AD6" s="26"/>
      <c r="AE6" s="26"/>
      <c r="AF6" s="24"/>
      <c r="AG6" s="24"/>
      <c r="AH6" s="24"/>
      <c r="AI6" s="24"/>
      <c r="AJ6" s="24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ht="15" customHeight="1">
      <c r="B7" s="5">
        <f ca="1">YEAR(TODAY())-16</f>
        <v>2006</v>
      </c>
      <c r="C7" s="75">
        <v>2006</v>
      </c>
      <c r="D7" s="24" t="s">
        <v>11</v>
      </c>
      <c r="E7" s="29" t="s">
        <v>63</v>
      </c>
      <c r="F7" s="30" t="s">
        <v>43</v>
      </c>
      <c r="G7" s="23"/>
      <c r="H7" s="23"/>
      <c r="I7" s="23"/>
      <c r="J7" s="23"/>
      <c r="K7" s="23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6"/>
      <c r="AD7" s="26"/>
      <c r="AE7" s="26"/>
      <c r="AF7" s="24"/>
      <c r="AG7" s="24"/>
      <c r="AH7" s="24"/>
      <c r="AI7" s="24"/>
      <c r="AJ7" s="24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</row>
    <row r="8" spans="1:49" ht="15" customHeight="1">
      <c r="B8" s="5">
        <f ca="1">YEAR(TODAY())-15</f>
        <v>2007</v>
      </c>
      <c r="C8" s="75">
        <v>2007</v>
      </c>
      <c r="D8" s="24" t="s">
        <v>10</v>
      </c>
      <c r="E8" s="29" t="s">
        <v>64</v>
      </c>
      <c r="F8" s="30" t="s">
        <v>67</v>
      </c>
      <c r="G8" s="23"/>
      <c r="H8" s="23"/>
      <c r="I8" s="23"/>
      <c r="J8" s="23"/>
      <c r="K8" s="23"/>
      <c r="L8" s="24"/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6"/>
      <c r="AD8" s="26"/>
      <c r="AE8" s="26"/>
      <c r="AF8" s="24"/>
      <c r="AG8" s="24"/>
      <c r="AH8" s="24"/>
      <c r="AI8" s="24"/>
      <c r="AJ8" s="24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</row>
    <row r="9" spans="1:49" ht="15" customHeight="1">
      <c r="B9" s="5">
        <f ca="1">YEAR(TODAY())-14</f>
        <v>2008</v>
      </c>
      <c r="C9" s="75">
        <v>2008</v>
      </c>
      <c r="D9" s="24" t="s">
        <v>10</v>
      </c>
      <c r="E9" s="29" t="s">
        <v>64</v>
      </c>
      <c r="F9" s="31" t="s">
        <v>66</v>
      </c>
      <c r="G9" s="23"/>
      <c r="H9" s="23"/>
      <c r="I9" s="23"/>
      <c r="J9" s="23"/>
      <c r="K9" s="23"/>
      <c r="L9" s="24"/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6"/>
      <c r="AD9" s="26"/>
      <c r="AE9" s="26"/>
      <c r="AF9" s="24"/>
      <c r="AG9" s="24"/>
      <c r="AH9" s="24"/>
      <c r="AI9" s="24"/>
      <c r="AJ9" s="24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</row>
    <row r="10" spans="1:49" ht="15" customHeight="1">
      <c r="B10" s="5">
        <f ca="1">YEAR(TODAY())-13</f>
        <v>2009</v>
      </c>
      <c r="C10" s="75">
        <v>2009</v>
      </c>
      <c r="D10" s="24" t="s">
        <v>8</v>
      </c>
      <c r="E10" s="29" t="s">
        <v>65</v>
      </c>
      <c r="F10" s="32" t="s">
        <v>170</v>
      </c>
      <c r="G10" s="23"/>
      <c r="H10" s="23"/>
      <c r="I10" s="23"/>
      <c r="J10" s="23"/>
      <c r="K10" s="23"/>
      <c r="L10" s="24"/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6"/>
      <c r="AD10" s="26"/>
      <c r="AE10" s="26"/>
      <c r="AF10" s="24"/>
      <c r="AG10" s="24"/>
      <c r="AH10" s="24"/>
      <c r="AI10" s="24"/>
      <c r="AJ10" s="24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</row>
    <row r="11" spans="1:49" s="16" customFormat="1" ht="15" customHeight="1">
      <c r="A11" s="160"/>
      <c r="B11" s="5">
        <f ca="1">YEAR(TODAY())-12</f>
        <v>2010</v>
      </c>
      <c r="C11" s="75">
        <v>2010</v>
      </c>
      <c r="D11" s="24" t="s">
        <v>8</v>
      </c>
      <c r="E11" s="29" t="s">
        <v>65</v>
      </c>
      <c r="F11" s="23" t="s">
        <v>73</v>
      </c>
      <c r="G11" s="35"/>
      <c r="H11" s="35"/>
      <c r="I11" s="35"/>
      <c r="J11" s="35"/>
      <c r="K11" s="35"/>
      <c r="L11" s="35"/>
      <c r="M11" s="35"/>
      <c r="N11" s="25"/>
      <c r="O11" s="25"/>
      <c r="P11" s="24"/>
      <c r="Q11" s="24"/>
      <c r="R11" s="25"/>
      <c r="S11" s="25"/>
      <c r="T11" s="25"/>
      <c r="U11" s="25"/>
      <c r="V11" s="25"/>
      <c r="W11" s="25"/>
      <c r="X11" s="25"/>
      <c r="Y11" s="25"/>
      <c r="Z11" s="153"/>
      <c r="AA11" s="25"/>
      <c r="AB11" s="41"/>
      <c r="AC11" s="25"/>
      <c r="AD11" s="25"/>
      <c r="AE11" s="25"/>
      <c r="AF11" s="25"/>
      <c r="AG11" s="25"/>
      <c r="AH11" s="25"/>
      <c r="AI11" s="25"/>
      <c r="AJ11" s="42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</row>
    <row r="12" spans="1:49" s="156" customFormat="1" ht="15" customHeight="1">
      <c r="A12" s="160"/>
      <c r="B12" s="5">
        <f ca="1">YEAR(TODAY())-20</f>
        <v>2002</v>
      </c>
      <c r="C12" s="76" t="s">
        <v>135</v>
      </c>
      <c r="D12" s="33" t="s">
        <v>129</v>
      </c>
      <c r="E12" s="34" t="s">
        <v>130</v>
      </c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4"/>
      <c r="Q12" s="24"/>
      <c r="R12" s="25"/>
      <c r="S12" s="25"/>
      <c r="T12" s="25"/>
      <c r="U12" s="25"/>
      <c r="V12" s="25"/>
      <c r="W12" s="25"/>
      <c r="X12" s="25"/>
      <c r="Y12" s="25"/>
      <c r="Z12" s="155"/>
      <c r="AA12" s="25"/>
      <c r="AB12" s="41"/>
      <c r="AC12" s="25"/>
      <c r="AD12" s="25"/>
      <c r="AE12" s="25"/>
      <c r="AF12" s="25"/>
      <c r="AG12" s="25"/>
      <c r="AH12" s="25"/>
      <c r="AI12" s="25"/>
      <c r="AJ12" s="42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</row>
    <row r="13" spans="1:49" s="156" customFormat="1" ht="15" hidden="1" customHeight="1">
      <c r="A13" s="160"/>
      <c r="B13" s="161"/>
      <c r="C13" s="24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4"/>
      <c r="Q13" s="24"/>
      <c r="R13" s="25"/>
      <c r="S13" s="25"/>
      <c r="T13" s="25"/>
      <c r="U13" s="25"/>
      <c r="V13" s="25"/>
      <c r="W13" s="25"/>
      <c r="X13" s="25"/>
      <c r="Y13" s="25"/>
      <c r="Z13" s="155"/>
      <c r="AA13" s="25"/>
      <c r="AB13" s="41"/>
      <c r="AC13" s="25"/>
      <c r="AD13" s="25"/>
      <c r="AE13" s="25"/>
      <c r="AF13" s="25"/>
      <c r="AG13" s="25"/>
      <c r="AH13" s="25"/>
      <c r="AI13" s="25"/>
      <c r="AJ13" s="42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</row>
    <row r="14" spans="1:49" s="156" customFormat="1" ht="15" hidden="1" customHeight="1">
      <c r="A14" s="160"/>
      <c r="B14" s="161"/>
      <c r="C14" s="24"/>
      <c r="D14" s="24"/>
      <c r="E14" s="24"/>
      <c r="F14" s="24"/>
      <c r="G14" s="25"/>
      <c r="H14" s="25"/>
      <c r="I14" s="25"/>
      <c r="J14" s="24" t="s">
        <v>129</v>
      </c>
      <c r="K14" s="24">
        <f t="shared" ref="K14:V23" si="0">COUNTIFS(K$36:K$435,K$33,$D$36:$D$435,$J14)</f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 t="shared" si="0"/>
        <v>0</v>
      </c>
      <c r="Q14" s="24">
        <f t="shared" si="0"/>
        <v>0</v>
      </c>
      <c r="R14" s="24">
        <f t="shared" si="0"/>
        <v>0</v>
      </c>
      <c r="S14" s="24">
        <f t="shared" si="0"/>
        <v>0</v>
      </c>
      <c r="T14" s="24">
        <f t="shared" si="0"/>
        <v>0</v>
      </c>
      <c r="U14" s="24">
        <f t="shared" si="0"/>
        <v>0</v>
      </c>
      <c r="V14" s="24">
        <f t="shared" si="0"/>
        <v>0</v>
      </c>
      <c r="W14" s="24">
        <f t="shared" ref="W14:AA23" si="1">COUNTIFS(W$36:W$403,W$33,$D$36:$D$403,$J14)</f>
        <v>0</v>
      </c>
      <c r="X14" s="24">
        <f t="shared" si="1"/>
        <v>0</v>
      </c>
      <c r="Y14" s="24">
        <f t="shared" si="1"/>
        <v>0</v>
      </c>
      <c r="Z14" s="24">
        <f t="shared" si="1"/>
        <v>0</v>
      </c>
      <c r="AA14" s="24">
        <f t="shared" si="1"/>
        <v>0</v>
      </c>
      <c r="AB14" s="41"/>
      <c r="AC14" s="25"/>
      <c r="AD14" s="25"/>
      <c r="AE14" s="25"/>
      <c r="AF14" s="25"/>
      <c r="AG14" s="25"/>
      <c r="AH14" s="25"/>
      <c r="AI14" s="25"/>
      <c r="AJ14" s="42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</row>
    <row r="15" spans="1:49" s="156" customFormat="1" ht="15" hidden="1" customHeight="1">
      <c r="C15" s="24"/>
      <c r="D15" s="24"/>
      <c r="E15" s="24"/>
      <c r="F15" s="24"/>
      <c r="G15" s="25"/>
      <c r="H15" s="25"/>
      <c r="I15" s="25"/>
      <c r="J15" s="24" t="s">
        <v>103</v>
      </c>
      <c r="K15" s="24">
        <f t="shared" si="0"/>
        <v>0</v>
      </c>
      <c r="L15" s="24">
        <f t="shared" si="0"/>
        <v>0</v>
      </c>
      <c r="M15" s="24">
        <f t="shared" si="0"/>
        <v>0</v>
      </c>
      <c r="N15" s="24">
        <f t="shared" si="0"/>
        <v>0</v>
      </c>
      <c r="O15" s="24">
        <f t="shared" si="0"/>
        <v>0</v>
      </c>
      <c r="P15" s="24">
        <f t="shared" si="0"/>
        <v>0</v>
      </c>
      <c r="Q15" s="24">
        <f t="shared" si="0"/>
        <v>0</v>
      </c>
      <c r="R15" s="24">
        <f t="shared" si="0"/>
        <v>0</v>
      </c>
      <c r="S15" s="24">
        <f t="shared" si="0"/>
        <v>0</v>
      </c>
      <c r="T15" s="24">
        <f t="shared" si="0"/>
        <v>0</v>
      </c>
      <c r="U15" s="24">
        <f t="shared" si="0"/>
        <v>0</v>
      </c>
      <c r="V15" s="24">
        <f t="shared" si="0"/>
        <v>0</v>
      </c>
      <c r="W15" s="24">
        <f t="shared" si="1"/>
        <v>0</v>
      </c>
      <c r="X15" s="24">
        <f t="shared" si="1"/>
        <v>0</v>
      </c>
      <c r="Y15" s="24">
        <f t="shared" si="1"/>
        <v>0</v>
      </c>
      <c r="Z15" s="24">
        <f t="shared" si="1"/>
        <v>0</v>
      </c>
      <c r="AA15" s="24">
        <f t="shared" si="1"/>
        <v>0</v>
      </c>
      <c r="AB15" s="41"/>
      <c r="AC15" s="25"/>
      <c r="AD15" s="25"/>
      <c r="AE15" s="25"/>
      <c r="AF15" s="25"/>
      <c r="AG15" s="25"/>
      <c r="AH15" s="25"/>
      <c r="AI15" s="25"/>
      <c r="AJ15" s="42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</row>
    <row r="16" spans="1:49" s="156" customFormat="1" ht="15" hidden="1" customHeight="1">
      <c r="C16" s="24"/>
      <c r="D16" s="24"/>
      <c r="E16" s="24"/>
      <c r="F16" s="24"/>
      <c r="G16" s="25"/>
      <c r="H16" s="25"/>
      <c r="I16" s="25"/>
      <c r="J16" s="24" t="s">
        <v>104</v>
      </c>
      <c r="K16" s="24">
        <f t="shared" si="0"/>
        <v>0</v>
      </c>
      <c r="L16" s="24">
        <f t="shared" si="0"/>
        <v>0</v>
      </c>
      <c r="M16" s="24">
        <f t="shared" si="0"/>
        <v>0</v>
      </c>
      <c r="N16" s="24">
        <f t="shared" si="0"/>
        <v>0</v>
      </c>
      <c r="O16" s="24">
        <f t="shared" si="0"/>
        <v>0</v>
      </c>
      <c r="P16" s="24">
        <f t="shared" si="0"/>
        <v>0</v>
      </c>
      <c r="Q16" s="24">
        <f t="shared" si="0"/>
        <v>0</v>
      </c>
      <c r="R16" s="24">
        <f t="shared" si="0"/>
        <v>0</v>
      </c>
      <c r="S16" s="24">
        <f t="shared" si="0"/>
        <v>0</v>
      </c>
      <c r="T16" s="24">
        <f t="shared" si="0"/>
        <v>0</v>
      </c>
      <c r="U16" s="24">
        <f t="shared" si="0"/>
        <v>0</v>
      </c>
      <c r="V16" s="24">
        <f t="shared" si="0"/>
        <v>0</v>
      </c>
      <c r="W16" s="24">
        <f t="shared" si="1"/>
        <v>0</v>
      </c>
      <c r="X16" s="24">
        <f t="shared" si="1"/>
        <v>0</v>
      </c>
      <c r="Y16" s="24">
        <f t="shared" si="1"/>
        <v>0</v>
      </c>
      <c r="Z16" s="24">
        <f t="shared" si="1"/>
        <v>0</v>
      </c>
      <c r="AA16" s="24">
        <f t="shared" si="1"/>
        <v>0</v>
      </c>
      <c r="AB16" s="41"/>
      <c r="AC16" s="25"/>
      <c r="AD16" s="25"/>
      <c r="AE16" s="25"/>
      <c r="AF16" s="25"/>
      <c r="AG16" s="25"/>
      <c r="AH16" s="25"/>
      <c r="AI16" s="25"/>
      <c r="AJ16" s="42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</row>
    <row r="17" spans="1:49" s="156" customFormat="1" ht="15" hidden="1" customHeight="1">
      <c r="C17" s="24"/>
      <c r="D17" s="24"/>
      <c r="E17" s="24"/>
      <c r="F17" s="24"/>
      <c r="G17" s="25"/>
      <c r="H17" s="25"/>
      <c r="I17" s="25"/>
      <c r="J17" s="24" t="s">
        <v>105</v>
      </c>
      <c r="K17" s="24">
        <f t="shared" si="0"/>
        <v>0</v>
      </c>
      <c r="L17" s="24">
        <f t="shared" si="0"/>
        <v>0</v>
      </c>
      <c r="M17" s="24">
        <f t="shared" si="0"/>
        <v>0</v>
      </c>
      <c r="N17" s="24">
        <f t="shared" si="0"/>
        <v>0</v>
      </c>
      <c r="O17" s="24">
        <f t="shared" si="0"/>
        <v>0</v>
      </c>
      <c r="P17" s="24">
        <f t="shared" si="0"/>
        <v>0</v>
      </c>
      <c r="Q17" s="24">
        <f t="shared" si="0"/>
        <v>0</v>
      </c>
      <c r="R17" s="24">
        <f t="shared" si="0"/>
        <v>0</v>
      </c>
      <c r="S17" s="24">
        <f t="shared" si="0"/>
        <v>0</v>
      </c>
      <c r="T17" s="24">
        <f t="shared" si="0"/>
        <v>0</v>
      </c>
      <c r="U17" s="24">
        <f t="shared" si="0"/>
        <v>0</v>
      </c>
      <c r="V17" s="24">
        <f t="shared" si="0"/>
        <v>0</v>
      </c>
      <c r="W17" s="24">
        <f t="shared" si="1"/>
        <v>0</v>
      </c>
      <c r="X17" s="24">
        <f t="shared" si="1"/>
        <v>0</v>
      </c>
      <c r="Y17" s="24">
        <f t="shared" si="1"/>
        <v>0</v>
      </c>
      <c r="Z17" s="24">
        <f t="shared" si="1"/>
        <v>0</v>
      </c>
      <c r="AA17" s="24">
        <f t="shared" si="1"/>
        <v>0</v>
      </c>
      <c r="AB17" s="41"/>
      <c r="AC17" s="25"/>
      <c r="AD17" s="25"/>
      <c r="AE17" s="25"/>
      <c r="AF17" s="25"/>
      <c r="AG17" s="25"/>
      <c r="AH17" s="25"/>
      <c r="AI17" s="25"/>
      <c r="AJ17" s="42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</row>
    <row r="18" spans="1:49" s="156" customFormat="1" ht="15" hidden="1" customHeight="1">
      <c r="C18" s="24"/>
      <c r="D18" s="24"/>
      <c r="E18" s="24"/>
      <c r="F18" s="24"/>
      <c r="G18" s="25"/>
      <c r="H18" s="25"/>
      <c r="I18" s="25"/>
      <c r="J18" s="24" t="s">
        <v>109</v>
      </c>
      <c r="K18" s="24">
        <f t="shared" si="0"/>
        <v>0</v>
      </c>
      <c r="L18" s="24">
        <f t="shared" si="0"/>
        <v>0</v>
      </c>
      <c r="M18" s="24">
        <f t="shared" si="0"/>
        <v>0</v>
      </c>
      <c r="N18" s="24">
        <f t="shared" si="0"/>
        <v>0</v>
      </c>
      <c r="O18" s="24">
        <f t="shared" si="0"/>
        <v>0</v>
      </c>
      <c r="P18" s="24">
        <f t="shared" si="0"/>
        <v>0</v>
      </c>
      <c r="Q18" s="24">
        <f t="shared" si="0"/>
        <v>0</v>
      </c>
      <c r="R18" s="24">
        <f t="shared" si="0"/>
        <v>0</v>
      </c>
      <c r="S18" s="24">
        <f t="shared" si="0"/>
        <v>0</v>
      </c>
      <c r="T18" s="24">
        <f t="shared" si="0"/>
        <v>0</v>
      </c>
      <c r="U18" s="24">
        <f t="shared" si="0"/>
        <v>0</v>
      </c>
      <c r="V18" s="24">
        <f t="shared" si="0"/>
        <v>0</v>
      </c>
      <c r="W18" s="24">
        <f t="shared" si="1"/>
        <v>0</v>
      </c>
      <c r="X18" s="24">
        <f t="shared" si="1"/>
        <v>0</v>
      </c>
      <c r="Y18" s="24">
        <f t="shared" si="1"/>
        <v>0</v>
      </c>
      <c r="Z18" s="24">
        <f t="shared" si="1"/>
        <v>0</v>
      </c>
      <c r="AA18" s="24">
        <f t="shared" si="1"/>
        <v>0</v>
      </c>
      <c r="AB18" s="41"/>
      <c r="AC18" s="25"/>
      <c r="AD18" s="25"/>
      <c r="AE18" s="25"/>
      <c r="AF18" s="25"/>
      <c r="AG18" s="25"/>
      <c r="AH18" s="25"/>
      <c r="AI18" s="25"/>
      <c r="AJ18" s="42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</row>
    <row r="19" spans="1:49" s="156" customFormat="1" ht="15" hidden="1" customHeight="1">
      <c r="C19" s="24"/>
      <c r="D19" s="24"/>
      <c r="E19" s="24"/>
      <c r="F19" s="24"/>
      <c r="G19" s="25"/>
      <c r="H19" s="25"/>
      <c r="I19" s="25"/>
      <c r="J19" s="24" t="s">
        <v>130</v>
      </c>
      <c r="K19" s="24">
        <f t="shared" si="0"/>
        <v>0</v>
      </c>
      <c r="L19" s="24">
        <f t="shared" si="0"/>
        <v>0</v>
      </c>
      <c r="M19" s="24">
        <f t="shared" si="0"/>
        <v>0</v>
      </c>
      <c r="N19" s="24">
        <f t="shared" si="0"/>
        <v>0</v>
      </c>
      <c r="O19" s="24">
        <f t="shared" si="0"/>
        <v>0</v>
      </c>
      <c r="P19" s="24">
        <f t="shared" si="0"/>
        <v>0</v>
      </c>
      <c r="Q19" s="24">
        <f t="shared" si="0"/>
        <v>0</v>
      </c>
      <c r="R19" s="24">
        <f t="shared" si="0"/>
        <v>0</v>
      </c>
      <c r="S19" s="24">
        <f t="shared" si="0"/>
        <v>0</v>
      </c>
      <c r="T19" s="24">
        <f t="shared" si="0"/>
        <v>0</v>
      </c>
      <c r="U19" s="24">
        <f t="shared" si="0"/>
        <v>0</v>
      </c>
      <c r="V19" s="24">
        <f t="shared" si="0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41"/>
      <c r="AC19" s="25"/>
      <c r="AD19" s="25"/>
      <c r="AE19" s="25"/>
      <c r="AF19" s="25"/>
      <c r="AG19" s="25"/>
      <c r="AH19" s="25"/>
      <c r="AI19" s="25"/>
      <c r="AJ19" s="42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</row>
    <row r="20" spans="1:49" s="156" customFormat="1" ht="15" hidden="1" customHeight="1">
      <c r="C20" s="24"/>
      <c r="D20" s="24"/>
      <c r="E20" s="24"/>
      <c r="F20" s="24"/>
      <c r="G20" s="25"/>
      <c r="H20" s="25"/>
      <c r="I20" s="25"/>
      <c r="J20" s="24" t="s">
        <v>106</v>
      </c>
      <c r="K20" s="24">
        <f t="shared" si="0"/>
        <v>0</v>
      </c>
      <c r="L20" s="24">
        <f t="shared" si="0"/>
        <v>0</v>
      </c>
      <c r="M20" s="24">
        <f t="shared" si="0"/>
        <v>0</v>
      </c>
      <c r="N20" s="24">
        <f t="shared" si="0"/>
        <v>0</v>
      </c>
      <c r="O20" s="24">
        <f t="shared" si="0"/>
        <v>0</v>
      </c>
      <c r="P20" s="24">
        <f t="shared" si="0"/>
        <v>0</v>
      </c>
      <c r="Q20" s="24">
        <f t="shared" si="0"/>
        <v>0</v>
      </c>
      <c r="R20" s="24">
        <f t="shared" si="0"/>
        <v>0</v>
      </c>
      <c r="S20" s="24">
        <f t="shared" si="0"/>
        <v>0</v>
      </c>
      <c r="T20" s="24">
        <f t="shared" si="0"/>
        <v>0</v>
      </c>
      <c r="U20" s="24">
        <f t="shared" si="0"/>
        <v>0</v>
      </c>
      <c r="V20" s="24">
        <f t="shared" si="0"/>
        <v>0</v>
      </c>
      <c r="W20" s="24">
        <f t="shared" si="1"/>
        <v>0</v>
      </c>
      <c r="X20" s="24">
        <f t="shared" si="1"/>
        <v>0</v>
      </c>
      <c r="Y20" s="24">
        <f t="shared" si="1"/>
        <v>0</v>
      </c>
      <c r="Z20" s="24">
        <f t="shared" si="1"/>
        <v>0</v>
      </c>
      <c r="AA20" s="24">
        <f t="shared" si="1"/>
        <v>0</v>
      </c>
      <c r="AB20" s="41"/>
      <c r="AC20" s="25"/>
      <c r="AD20" s="25"/>
      <c r="AE20" s="25"/>
      <c r="AF20" s="25"/>
      <c r="AG20" s="25"/>
      <c r="AH20" s="25"/>
      <c r="AI20" s="25"/>
      <c r="AJ20" s="42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</row>
    <row r="21" spans="1:49" s="156" customFormat="1" ht="15" hidden="1" customHeight="1">
      <c r="C21" s="24"/>
      <c r="D21" s="24"/>
      <c r="E21" s="24"/>
      <c r="F21" s="24"/>
      <c r="G21" s="25"/>
      <c r="H21" s="25"/>
      <c r="I21" s="25"/>
      <c r="J21" s="24" t="s">
        <v>107</v>
      </c>
      <c r="K21" s="24">
        <f t="shared" si="0"/>
        <v>0</v>
      </c>
      <c r="L21" s="24">
        <f t="shared" si="0"/>
        <v>0</v>
      </c>
      <c r="M21" s="24">
        <f t="shared" si="0"/>
        <v>0</v>
      </c>
      <c r="N21" s="24">
        <f t="shared" si="0"/>
        <v>0</v>
      </c>
      <c r="O21" s="24">
        <f t="shared" si="0"/>
        <v>0</v>
      </c>
      <c r="P21" s="24">
        <f t="shared" si="0"/>
        <v>0</v>
      </c>
      <c r="Q21" s="24">
        <f t="shared" si="0"/>
        <v>0</v>
      </c>
      <c r="R21" s="24">
        <f t="shared" si="0"/>
        <v>0</v>
      </c>
      <c r="S21" s="24">
        <f t="shared" si="0"/>
        <v>0</v>
      </c>
      <c r="T21" s="24">
        <f t="shared" si="0"/>
        <v>0</v>
      </c>
      <c r="U21" s="24">
        <f t="shared" si="0"/>
        <v>0</v>
      </c>
      <c r="V21" s="24">
        <f t="shared" si="0"/>
        <v>0</v>
      </c>
      <c r="W21" s="24">
        <f t="shared" si="1"/>
        <v>0</v>
      </c>
      <c r="X21" s="24">
        <f t="shared" si="1"/>
        <v>0</v>
      </c>
      <c r="Y21" s="24">
        <f t="shared" si="1"/>
        <v>0</v>
      </c>
      <c r="Z21" s="24">
        <f t="shared" si="1"/>
        <v>0</v>
      </c>
      <c r="AA21" s="24">
        <f t="shared" si="1"/>
        <v>0</v>
      </c>
      <c r="AB21" s="41"/>
      <c r="AC21" s="25"/>
      <c r="AD21" s="25"/>
      <c r="AE21" s="25"/>
      <c r="AF21" s="25"/>
      <c r="AG21" s="25"/>
      <c r="AH21" s="25"/>
      <c r="AI21" s="25"/>
      <c r="AJ21" s="42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</row>
    <row r="22" spans="1:49" s="156" customFormat="1" ht="15" hidden="1" customHeight="1">
      <c r="C22" s="24"/>
      <c r="D22" s="24"/>
      <c r="E22" s="24"/>
      <c r="F22" s="24"/>
      <c r="G22" s="25"/>
      <c r="H22" s="25"/>
      <c r="I22" s="25"/>
      <c r="J22" s="24" t="s">
        <v>108</v>
      </c>
      <c r="K22" s="24">
        <f t="shared" si="0"/>
        <v>0</v>
      </c>
      <c r="L22" s="24">
        <f t="shared" si="0"/>
        <v>0</v>
      </c>
      <c r="M22" s="24">
        <f t="shared" si="0"/>
        <v>0</v>
      </c>
      <c r="N22" s="24">
        <f t="shared" si="0"/>
        <v>0</v>
      </c>
      <c r="O22" s="24">
        <f t="shared" si="0"/>
        <v>0</v>
      </c>
      <c r="P22" s="24">
        <f t="shared" si="0"/>
        <v>0</v>
      </c>
      <c r="Q22" s="24">
        <f t="shared" si="0"/>
        <v>0</v>
      </c>
      <c r="R22" s="24">
        <f t="shared" si="0"/>
        <v>0</v>
      </c>
      <c r="S22" s="24">
        <f t="shared" si="0"/>
        <v>0</v>
      </c>
      <c r="T22" s="24">
        <f t="shared" si="0"/>
        <v>0</v>
      </c>
      <c r="U22" s="24">
        <f t="shared" si="0"/>
        <v>0</v>
      </c>
      <c r="V22" s="24">
        <f t="shared" si="0"/>
        <v>0</v>
      </c>
      <c r="W22" s="24">
        <f t="shared" si="1"/>
        <v>0</v>
      </c>
      <c r="X22" s="24">
        <f t="shared" si="1"/>
        <v>0</v>
      </c>
      <c r="Y22" s="24">
        <f t="shared" si="1"/>
        <v>0</v>
      </c>
      <c r="Z22" s="24">
        <f t="shared" si="1"/>
        <v>0</v>
      </c>
      <c r="AA22" s="24">
        <f t="shared" si="1"/>
        <v>0</v>
      </c>
      <c r="AB22" s="41"/>
      <c r="AC22" s="25"/>
      <c r="AD22" s="25"/>
      <c r="AE22" s="25"/>
      <c r="AF22" s="25"/>
      <c r="AG22" s="25"/>
      <c r="AH22" s="25"/>
      <c r="AI22" s="25"/>
      <c r="AJ22" s="42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</row>
    <row r="23" spans="1:49" s="156" customFormat="1" ht="15" hidden="1" customHeight="1">
      <c r="C23" s="24"/>
      <c r="D23" s="24"/>
      <c r="E23" s="24"/>
      <c r="F23" s="24"/>
      <c r="G23" s="25"/>
      <c r="H23" s="25"/>
      <c r="I23" s="25"/>
      <c r="J23" s="24" t="s">
        <v>110</v>
      </c>
      <c r="K23" s="24">
        <f t="shared" si="0"/>
        <v>0</v>
      </c>
      <c r="L23" s="24">
        <f t="shared" si="0"/>
        <v>0</v>
      </c>
      <c r="M23" s="24">
        <f t="shared" si="0"/>
        <v>0</v>
      </c>
      <c r="N23" s="24">
        <f t="shared" si="0"/>
        <v>0</v>
      </c>
      <c r="O23" s="24">
        <f t="shared" si="0"/>
        <v>0</v>
      </c>
      <c r="P23" s="24">
        <f t="shared" si="0"/>
        <v>0</v>
      </c>
      <c r="Q23" s="24">
        <f t="shared" si="0"/>
        <v>0</v>
      </c>
      <c r="R23" s="24">
        <f t="shared" si="0"/>
        <v>0</v>
      </c>
      <c r="S23" s="24">
        <f t="shared" si="0"/>
        <v>0</v>
      </c>
      <c r="T23" s="24">
        <f t="shared" si="0"/>
        <v>0</v>
      </c>
      <c r="U23" s="24">
        <f t="shared" si="0"/>
        <v>0</v>
      </c>
      <c r="V23" s="24">
        <f t="shared" si="0"/>
        <v>0</v>
      </c>
      <c r="W23" s="24">
        <f t="shared" si="1"/>
        <v>0</v>
      </c>
      <c r="X23" s="24">
        <f t="shared" si="1"/>
        <v>0</v>
      </c>
      <c r="Y23" s="24">
        <f t="shared" si="1"/>
        <v>0</v>
      </c>
      <c r="Z23" s="24">
        <f t="shared" si="1"/>
        <v>0</v>
      </c>
      <c r="AA23" s="24">
        <f t="shared" si="1"/>
        <v>0</v>
      </c>
      <c r="AB23" s="41"/>
      <c r="AC23" s="25"/>
      <c r="AD23" s="25"/>
      <c r="AE23" s="25"/>
      <c r="AF23" s="25"/>
      <c r="AG23" s="25"/>
      <c r="AH23" s="25"/>
      <c r="AI23" s="25"/>
      <c r="AJ23" s="42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</row>
    <row r="24" spans="1:49" s="5" customFormat="1" ht="15" hidden="1" customHeight="1">
      <c r="C24" s="24"/>
      <c r="D24" s="24"/>
      <c r="E24" s="24"/>
      <c r="F24" s="24"/>
      <c r="G24" s="24"/>
      <c r="H24" s="24"/>
      <c r="I24" s="24"/>
      <c r="J24" s="24" t="s">
        <v>111</v>
      </c>
      <c r="K24" s="24">
        <f>SUM(K14:K23)</f>
        <v>0</v>
      </c>
      <c r="L24" s="24">
        <f t="shared" ref="L24:AA24" si="2">SUM(L14:L23)</f>
        <v>0</v>
      </c>
      <c r="M24" s="24">
        <f t="shared" si="2"/>
        <v>0</v>
      </c>
      <c r="N24" s="24">
        <f t="shared" si="2"/>
        <v>0</v>
      </c>
      <c r="O24" s="24">
        <f t="shared" si="2"/>
        <v>0</v>
      </c>
      <c r="P24" s="24">
        <f t="shared" si="2"/>
        <v>0</v>
      </c>
      <c r="Q24" s="24">
        <f t="shared" si="2"/>
        <v>0</v>
      </c>
      <c r="R24" s="24">
        <f t="shared" si="2"/>
        <v>0</v>
      </c>
      <c r="S24" s="24">
        <f t="shared" si="2"/>
        <v>0</v>
      </c>
      <c r="T24" s="24">
        <f t="shared" si="2"/>
        <v>0</v>
      </c>
      <c r="U24" s="24">
        <f t="shared" si="2"/>
        <v>0</v>
      </c>
      <c r="V24" s="24">
        <f t="shared" si="2"/>
        <v>0</v>
      </c>
      <c r="W24" s="24">
        <f t="shared" si="2"/>
        <v>0</v>
      </c>
      <c r="X24" s="24">
        <f t="shared" si="2"/>
        <v>0</v>
      </c>
      <c r="Y24" s="24">
        <f t="shared" si="2"/>
        <v>0</v>
      </c>
      <c r="Z24" s="24">
        <f t="shared" si="2"/>
        <v>0</v>
      </c>
      <c r="AA24" s="24">
        <f t="shared" si="2"/>
        <v>0</v>
      </c>
      <c r="AB24" s="24"/>
      <c r="AC24" s="24"/>
      <c r="AD24" s="24"/>
      <c r="AE24" s="24"/>
      <c r="AF24" s="24"/>
      <c r="AG24" s="24"/>
      <c r="AH24" s="24"/>
      <c r="AI24" s="24"/>
      <c r="AJ24" s="26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</row>
    <row r="25" spans="1:49" s="16" customFormat="1" ht="3" customHeight="1">
      <c r="A25" s="160"/>
      <c r="B25" s="161"/>
      <c r="C25" s="24"/>
      <c r="D25" s="24"/>
      <c r="E25" s="24"/>
      <c r="F25" s="23"/>
      <c r="G25" s="35"/>
      <c r="H25" s="35"/>
      <c r="I25" s="35"/>
      <c r="J25" s="35"/>
      <c r="K25" s="35"/>
      <c r="L25" s="35"/>
      <c r="M25" s="35"/>
      <c r="N25" s="25"/>
      <c r="O25" s="25"/>
      <c r="P25" s="24"/>
      <c r="Q25" s="24"/>
      <c r="R25" s="25"/>
      <c r="S25" s="25"/>
      <c r="T25" s="25"/>
      <c r="U25" s="25"/>
      <c r="V25" s="25"/>
      <c r="W25" s="25"/>
      <c r="X25" s="25"/>
      <c r="Y25" s="25"/>
      <c r="Z25" s="153"/>
      <c r="AA25" s="25"/>
      <c r="AB25" s="41"/>
      <c r="AC25" s="25"/>
      <c r="AD25" s="25"/>
      <c r="AE25" s="25"/>
      <c r="AF25" s="25"/>
      <c r="AG25" s="25"/>
      <c r="AH25" s="25"/>
      <c r="AI25" s="25"/>
      <c r="AJ25" s="42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</row>
    <row r="26" spans="1:49" s="16" customFormat="1" ht="22" customHeight="1">
      <c r="A26" s="160"/>
      <c r="B26" s="161"/>
      <c r="C26" s="24"/>
      <c r="D26" s="24"/>
      <c r="E26" s="24"/>
      <c r="F26" s="23"/>
      <c r="G26" s="35"/>
      <c r="H26" s="35"/>
      <c r="I26" s="35"/>
      <c r="J26" s="35"/>
      <c r="K26" s="36"/>
      <c r="L26" s="37"/>
      <c r="M26" s="37"/>
      <c r="N26" s="38"/>
      <c r="O26" s="38"/>
      <c r="P26" s="39"/>
      <c r="Q26" s="218" t="s">
        <v>176</v>
      </c>
      <c r="R26" s="38"/>
      <c r="S26" s="38"/>
      <c r="T26" s="38"/>
      <c r="U26" s="38"/>
      <c r="V26" s="38"/>
      <c r="W26" s="38"/>
      <c r="X26" s="38"/>
      <c r="Y26" s="40"/>
      <c r="Z26" s="217" t="s">
        <v>159</v>
      </c>
      <c r="AA26" s="40"/>
      <c r="AB26" s="41"/>
      <c r="AC26" s="25"/>
      <c r="AD26" s="25"/>
      <c r="AE26" s="25"/>
      <c r="AF26" s="25"/>
      <c r="AG26" s="25"/>
      <c r="AH26" s="25"/>
      <c r="AI26" s="25"/>
      <c r="AJ26" s="42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s="17" customFormat="1" ht="15" customHeight="1">
      <c r="A27" s="168"/>
      <c r="B27" s="165"/>
      <c r="C27" s="43"/>
      <c r="D27" s="43"/>
      <c r="E27" s="44"/>
      <c r="F27" s="236"/>
      <c r="G27" s="237"/>
      <c r="H27" s="237"/>
      <c r="I27" s="237"/>
      <c r="J27" s="43"/>
      <c r="K27" s="258" t="s">
        <v>45</v>
      </c>
      <c r="L27" s="41" t="s">
        <v>46</v>
      </c>
      <c r="M27" s="41" t="s">
        <v>47</v>
      </c>
      <c r="N27" s="41" t="s">
        <v>48</v>
      </c>
      <c r="O27" s="41" t="s">
        <v>49</v>
      </c>
      <c r="P27" s="41" t="s">
        <v>50</v>
      </c>
      <c r="Q27" s="41" t="s">
        <v>51</v>
      </c>
      <c r="R27" s="41" t="s">
        <v>41</v>
      </c>
      <c r="S27" s="41" t="s">
        <v>40</v>
      </c>
      <c r="T27" s="41" t="s">
        <v>137</v>
      </c>
      <c r="U27" s="41" t="s">
        <v>89</v>
      </c>
      <c r="V27" s="41" t="s">
        <v>92</v>
      </c>
      <c r="W27" s="41" t="s">
        <v>37</v>
      </c>
      <c r="X27" s="41" t="s">
        <v>38</v>
      </c>
      <c r="Y27" s="259" t="s">
        <v>39</v>
      </c>
      <c r="Z27" s="45" t="s">
        <v>81</v>
      </c>
      <c r="AA27" s="46" t="s">
        <v>80</v>
      </c>
      <c r="AB27" s="47"/>
      <c r="AC27" s="44"/>
      <c r="AD27" s="44"/>
      <c r="AE27" s="44"/>
      <c r="AF27" s="44"/>
      <c r="AG27" s="48"/>
      <c r="AH27" s="44"/>
      <c r="AI27" s="44"/>
      <c r="AJ27" s="49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</row>
    <row r="28" spans="1:49" s="18" customFormat="1" ht="60">
      <c r="A28" s="169"/>
      <c r="B28" s="166"/>
      <c r="C28" s="50"/>
      <c r="D28" s="50"/>
      <c r="E28" s="51"/>
      <c r="F28" s="257" t="str">
        <f>AL33</f>
        <v>總應付金額 $0</v>
      </c>
      <c r="G28" s="6"/>
      <c r="H28" s="8" t="str">
        <f>IF(AK29=0,"接力共"&amp;"0"&amp;"隊","接力共"&amp;AK29&amp;"隊")</f>
        <v>接力共0隊</v>
      </c>
      <c r="I28" s="7"/>
      <c r="J28" s="52" t="s">
        <v>144</v>
      </c>
      <c r="K28" s="53" t="s">
        <v>139</v>
      </c>
      <c r="L28" s="54" t="s">
        <v>178</v>
      </c>
      <c r="M28" s="55" t="s">
        <v>140</v>
      </c>
      <c r="N28" s="55" t="s">
        <v>140</v>
      </c>
      <c r="O28" s="55" t="s">
        <v>140</v>
      </c>
      <c r="P28" s="55" t="s">
        <v>140</v>
      </c>
      <c r="Q28" s="55" t="s">
        <v>140</v>
      </c>
      <c r="R28" s="55" t="s">
        <v>140</v>
      </c>
      <c r="S28" s="55" t="s">
        <v>140</v>
      </c>
      <c r="T28" s="55" t="s">
        <v>148</v>
      </c>
      <c r="U28" s="55" t="s">
        <v>148</v>
      </c>
      <c r="V28" s="55" t="s">
        <v>94</v>
      </c>
      <c r="W28" s="54" t="s">
        <v>145</v>
      </c>
      <c r="X28" s="54" t="s">
        <v>147</v>
      </c>
      <c r="Y28" s="56" t="s">
        <v>146</v>
      </c>
      <c r="Z28" s="57" t="s">
        <v>61</v>
      </c>
      <c r="AA28" s="58" t="s">
        <v>61</v>
      </c>
      <c r="AB28" s="59" t="s">
        <v>86</v>
      </c>
      <c r="AC28" s="210"/>
      <c r="AD28" s="60" t="s">
        <v>83</v>
      </c>
      <c r="AE28" s="61" t="s">
        <v>160</v>
      </c>
      <c r="AF28" s="50"/>
      <c r="AG28" s="50"/>
      <c r="AH28" s="50"/>
      <c r="AI28" s="50"/>
      <c r="AJ28" s="50"/>
      <c r="AK28" s="50"/>
      <c r="AL28" s="50"/>
      <c r="AM28" s="50"/>
      <c r="AN28" s="136">
        <f>SUM(AN36:AN434)</f>
        <v>0</v>
      </c>
      <c r="AO28" s="50"/>
      <c r="AP28" s="50"/>
      <c r="AQ28" s="50"/>
      <c r="AR28" s="50"/>
      <c r="AS28" s="50"/>
      <c r="AT28" s="50"/>
      <c r="AU28" s="50"/>
      <c r="AV28" s="50"/>
      <c r="AW28" s="50"/>
    </row>
    <row r="29" spans="1:49" s="18" customFormat="1" ht="11" hidden="1" customHeight="1">
      <c r="A29" s="169"/>
      <c r="B29" s="166"/>
      <c r="C29" s="62"/>
      <c r="D29" s="62"/>
      <c r="E29" s="62"/>
      <c r="F29" s="62"/>
      <c r="G29" s="63"/>
      <c r="H29" s="63"/>
      <c r="I29" s="63"/>
      <c r="J29" s="63"/>
      <c r="K29" s="64"/>
      <c r="L29" s="64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64"/>
      <c r="X29" s="64"/>
      <c r="Y29" s="64"/>
      <c r="Z29" s="64"/>
      <c r="AA29" s="64"/>
      <c r="AB29" s="64"/>
      <c r="AC29" s="63"/>
      <c r="AD29" s="65"/>
      <c r="AE29" s="65"/>
      <c r="AF29" s="62"/>
      <c r="AG29" s="63"/>
      <c r="AH29" s="62"/>
      <c r="AI29" s="62"/>
      <c r="AJ29" s="66"/>
      <c r="AK29" s="50">
        <f>SUMPRODUCT(($AB$36:$AB$135&lt;&gt;"")*(COUNTIF($AB$36:$AB$135,$AB$36:$AB$135&amp;"")&gt;=4)*(COUNTIF($AB$36:$AB$135,$AB$36:$AB$135&amp;"")&lt;=6)/COUNTIF($AB$36:$AB$135,$AB$36:$AB$135&amp;""))</f>
        <v>0</v>
      </c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</row>
    <row r="30" spans="1:49" s="150" customFormat="1" ht="22" hidden="1" customHeight="1">
      <c r="A30" s="162"/>
      <c r="B30" s="163"/>
      <c r="C30" s="62"/>
      <c r="D30" s="62"/>
      <c r="E30" s="62"/>
      <c r="F30" s="62"/>
      <c r="G30" s="63"/>
      <c r="H30" s="146"/>
      <c r="I30" s="147" t="s">
        <v>102</v>
      </c>
      <c r="J30" s="147" t="s">
        <v>102</v>
      </c>
      <c r="K30" s="148">
        <f t="shared" ref="K30:AA30" si="3">COUNTA(K36:K435)</f>
        <v>0</v>
      </c>
      <c r="L30" s="148">
        <f t="shared" si="3"/>
        <v>0</v>
      </c>
      <c r="M30" s="148">
        <f t="shared" si="3"/>
        <v>0</v>
      </c>
      <c r="N30" s="148">
        <f t="shared" si="3"/>
        <v>0</v>
      </c>
      <c r="O30" s="148">
        <f t="shared" si="3"/>
        <v>0</v>
      </c>
      <c r="P30" s="148">
        <f t="shared" si="3"/>
        <v>0</v>
      </c>
      <c r="Q30" s="148">
        <f t="shared" si="3"/>
        <v>0</v>
      </c>
      <c r="R30" s="148">
        <f t="shared" si="3"/>
        <v>0</v>
      </c>
      <c r="S30" s="148">
        <f t="shared" si="3"/>
        <v>0</v>
      </c>
      <c r="T30" s="148">
        <f t="shared" ref="T30" si="4">COUNTA(T36:T435)</f>
        <v>0</v>
      </c>
      <c r="U30" s="148">
        <f t="shared" si="3"/>
        <v>0</v>
      </c>
      <c r="V30" s="148">
        <f t="shared" si="3"/>
        <v>0</v>
      </c>
      <c r="W30" s="148">
        <f t="shared" si="3"/>
        <v>0</v>
      </c>
      <c r="X30" s="148">
        <f t="shared" si="3"/>
        <v>0</v>
      </c>
      <c r="Y30" s="148">
        <f t="shared" si="3"/>
        <v>0</v>
      </c>
      <c r="Z30" s="148">
        <f t="shared" si="3"/>
        <v>0</v>
      </c>
      <c r="AA30" s="148">
        <f t="shared" si="3"/>
        <v>0</v>
      </c>
      <c r="AB30" s="62"/>
      <c r="AC30" s="63"/>
      <c r="AD30" s="63"/>
      <c r="AE30" s="63"/>
      <c r="AF30" s="62"/>
      <c r="AG30" s="63"/>
      <c r="AH30" s="62"/>
      <c r="AI30" s="188" t="s">
        <v>131</v>
      </c>
      <c r="AJ30" s="204">
        <v>0</v>
      </c>
      <c r="AK30" s="149"/>
      <c r="AL30" s="188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</row>
    <row r="31" spans="1:49" s="5" customFormat="1" ht="17" hidden="1" thickBot="1">
      <c r="A31" s="162"/>
      <c r="B31" s="163"/>
      <c r="C31" s="67"/>
      <c r="D31" s="67"/>
      <c r="E31" s="67"/>
      <c r="F31" s="67"/>
      <c r="G31" s="68"/>
      <c r="H31" s="68"/>
      <c r="I31" s="68"/>
      <c r="J31" s="68" t="s">
        <v>97</v>
      </c>
      <c r="K31" s="67">
        <v>2.5</v>
      </c>
      <c r="L31" s="67">
        <v>2.5</v>
      </c>
      <c r="M31" s="67">
        <v>3</v>
      </c>
      <c r="N31" s="67">
        <v>3</v>
      </c>
      <c r="O31" s="67">
        <v>4</v>
      </c>
      <c r="P31" s="67">
        <v>4</v>
      </c>
      <c r="Q31" s="67">
        <v>8</v>
      </c>
      <c r="R31" s="67">
        <v>1.2</v>
      </c>
      <c r="S31" s="67">
        <v>1.2</v>
      </c>
      <c r="T31" s="67">
        <v>2.2000000000000002</v>
      </c>
      <c r="U31" s="67">
        <v>1.2</v>
      </c>
      <c r="V31" s="67">
        <v>10</v>
      </c>
      <c r="W31" s="67">
        <v>1.2</v>
      </c>
      <c r="X31" s="67">
        <v>1.2</v>
      </c>
      <c r="Y31" s="67">
        <v>1.2</v>
      </c>
      <c r="Z31" s="67">
        <v>4</v>
      </c>
      <c r="AA31" s="67">
        <v>8</v>
      </c>
      <c r="AB31" s="67"/>
      <c r="AC31" s="68"/>
      <c r="AD31" s="68"/>
      <c r="AE31" s="68"/>
      <c r="AF31" s="67"/>
      <c r="AG31" s="68"/>
      <c r="AH31" s="67"/>
      <c r="AI31" s="188" t="s">
        <v>132</v>
      </c>
      <c r="AJ31" s="205">
        <v>200</v>
      </c>
      <c r="AK31" s="69">
        <v>50</v>
      </c>
      <c r="AL31" s="188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</row>
    <row r="32" spans="1:49" s="19" customFormat="1" ht="22" hidden="1" customHeight="1" thickBot="1">
      <c r="A32" s="170"/>
      <c r="B32" s="167"/>
      <c r="C32" s="71"/>
      <c r="D32" s="71"/>
      <c r="E32" s="71"/>
      <c r="F32" s="71"/>
      <c r="G32" s="72"/>
      <c r="H32" s="79"/>
      <c r="I32" s="80" t="s">
        <v>98</v>
      </c>
      <c r="J32" s="81">
        <f>SUM(K32:Q32)</f>
        <v>0</v>
      </c>
      <c r="K32" s="78">
        <f t="shared" ref="K32:Q32" si="5">ROUNDUP(COUNTA(K$36:K$403)*K$31/7/60,1)</f>
        <v>0</v>
      </c>
      <c r="L32" s="78">
        <f t="shared" si="5"/>
        <v>0</v>
      </c>
      <c r="M32" s="78">
        <f t="shared" si="5"/>
        <v>0</v>
      </c>
      <c r="N32" s="78">
        <f t="shared" si="5"/>
        <v>0</v>
      </c>
      <c r="O32" s="78">
        <f t="shared" si="5"/>
        <v>0</v>
      </c>
      <c r="P32" s="78">
        <f t="shared" si="5"/>
        <v>0</v>
      </c>
      <c r="Q32" s="78">
        <f t="shared" si="5"/>
        <v>0</v>
      </c>
      <c r="R32" s="78">
        <f>ROUNDUP(COUNTA(R$36:R$403)*R$31/60,1)</f>
        <v>0</v>
      </c>
      <c r="S32" s="78">
        <f>ROUNDUP(COUNTA(S$36:S$403)*S$31/60,1)</f>
        <v>0</v>
      </c>
      <c r="T32" s="78">
        <f>ROUNDUP(COUNTA(T$36:T$403)*T$31/60,1)</f>
        <v>0</v>
      </c>
      <c r="U32" s="78">
        <f>ROUNDUP(COUNTA(U$36:U$403)*U$31/60,1)</f>
        <v>0</v>
      </c>
      <c r="V32" s="78">
        <f>ROUNDUP(COUNTA(V$36:V$403)*V$31/7/60,1)</f>
        <v>0</v>
      </c>
      <c r="W32" s="78">
        <f>ROUNDUP(COUNTA(W$36:W$403)*W$31/60,1)</f>
        <v>0</v>
      </c>
      <c r="X32" s="78">
        <f>ROUNDUP(COUNTA(X$36:X$403)*X$31/60,1)</f>
        <v>0</v>
      </c>
      <c r="Y32" s="78">
        <f>ROUNDUP(COUNTA(Y$36:Y$403)*Y$31/60,1)</f>
        <v>0</v>
      </c>
      <c r="Z32" s="78">
        <f>ROUNDUP(COUNTA(Z$36:Z$403)*Z$31/60,1)</f>
        <v>0</v>
      </c>
      <c r="AA32" s="78">
        <f>ROUNDUP(COUNTA(AA$36:AA$403)*AA$31/60,1)</f>
        <v>0</v>
      </c>
      <c r="AB32" s="71"/>
      <c r="AC32" s="72"/>
      <c r="AD32" s="72"/>
      <c r="AE32" s="72"/>
      <c r="AF32" s="71"/>
      <c r="AG32" s="72"/>
      <c r="AH32" s="71"/>
      <c r="AI32" s="189" t="s">
        <v>138</v>
      </c>
      <c r="AJ32" s="206"/>
      <c r="AK32" s="73"/>
      <c r="AL32" s="189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</row>
    <row r="33" spans="1:49" s="5" customFormat="1" ht="48">
      <c r="A33" s="162" t="s">
        <v>124</v>
      </c>
      <c r="B33" s="163" t="s">
        <v>126</v>
      </c>
      <c r="C33" s="67" t="s">
        <v>7</v>
      </c>
      <c r="D33" s="67" t="s">
        <v>6</v>
      </c>
      <c r="E33" s="67" t="s">
        <v>74</v>
      </c>
      <c r="F33" s="67" t="s">
        <v>68</v>
      </c>
      <c r="G33" s="190" t="s">
        <v>150</v>
      </c>
      <c r="H33" s="68" t="s">
        <v>69</v>
      </c>
      <c r="I33" s="190" t="s">
        <v>157</v>
      </c>
      <c r="J33" s="68" t="s">
        <v>179</v>
      </c>
      <c r="K33" s="67" t="s">
        <v>30</v>
      </c>
      <c r="L33" s="67" t="s">
        <v>5</v>
      </c>
      <c r="M33" s="67" t="s">
        <v>4</v>
      </c>
      <c r="N33" s="67" t="s">
        <v>0</v>
      </c>
      <c r="O33" s="67" t="s">
        <v>3</v>
      </c>
      <c r="P33" s="67" t="s">
        <v>2</v>
      </c>
      <c r="Q33" s="67" t="s">
        <v>1</v>
      </c>
      <c r="R33" s="67" t="s">
        <v>32</v>
      </c>
      <c r="S33" s="67" t="s">
        <v>33</v>
      </c>
      <c r="T33" s="67" t="s">
        <v>136</v>
      </c>
      <c r="U33" s="67" t="s">
        <v>90</v>
      </c>
      <c r="V33" s="67" t="s">
        <v>93</v>
      </c>
      <c r="W33" s="67" t="s">
        <v>34</v>
      </c>
      <c r="X33" s="67" t="s">
        <v>35</v>
      </c>
      <c r="Y33" s="67" t="s">
        <v>36</v>
      </c>
      <c r="Z33" s="67" t="s">
        <v>78</v>
      </c>
      <c r="AA33" s="67" t="s">
        <v>85</v>
      </c>
      <c r="AB33" s="67" t="s">
        <v>79</v>
      </c>
      <c r="AC33" s="68" t="s">
        <v>161</v>
      </c>
      <c r="AD33" s="68" t="s">
        <v>82</v>
      </c>
      <c r="AE33" s="68" t="s">
        <v>31</v>
      </c>
      <c r="AF33" s="67" t="s">
        <v>70</v>
      </c>
      <c r="AG33" s="68" t="s">
        <v>76</v>
      </c>
      <c r="AH33" s="67" t="s">
        <v>71</v>
      </c>
      <c r="AI33" s="67" t="s">
        <v>72</v>
      </c>
      <c r="AJ33" s="69" t="str">
        <f>"單項應付總額"&amp;" "&amp;"$"&amp;SUM(AJ35:AJ434)</f>
        <v>單項應付總額 $0</v>
      </c>
      <c r="AK33" s="69" t="str" cm="1">
        <f t="array" ref="AK33">"接力應付總額"&amp;" $"&amp;(SUMPRODUCT(($AB$35:$AB$278&lt;&gt;"")*(COUNTIF($AB$35:$AB$278,$AB$35:$AB$278&amp;"")&gt;=4)*(COUNTIF($AB$35:$AB$278,$AB$35:$AB$278&amp;"")&lt;=6)/COUNTIF($AB$35:$AB$278,$AB$35:$AB$278&amp;""))*$AL$29)</f>
        <v>接力應付總額 $0</v>
      </c>
      <c r="AL33" s="70" t="str" cm="1">
        <f t="array" ref="AL33">"總應付金額"&amp;" "&amp;"$"&amp;SUM(AJ35:AJ434)+(SUMPRODUCT(($AB$35:$AB$434&lt;&gt;"")*(COUNTIF($AB$35:$AB$434,$AB$35:$AB$434&amp;"")&gt;=4)*(COUNTIF($AB$35:$AB$434,$AB$35:$AB$434&amp;"")&lt;=6)/COUNTIF($AB$35:$AB$434,$AB$35:$AB$434&amp;""))*$AL$29)</f>
        <v>總應付金額 $0</v>
      </c>
      <c r="AM33" s="24" t="s">
        <v>100</v>
      </c>
      <c r="AN33" s="24" t="s">
        <v>99</v>
      </c>
      <c r="AO33" s="24" t="s">
        <v>149</v>
      </c>
      <c r="AP33" s="24"/>
      <c r="AQ33" s="24"/>
      <c r="AR33" s="24"/>
      <c r="AS33" s="24"/>
      <c r="AT33" s="24"/>
      <c r="AU33" s="24"/>
      <c r="AV33" s="24"/>
      <c r="AW33" s="24"/>
    </row>
    <row r="34" spans="1:49" s="5" customFormat="1" ht="16">
      <c r="A34" s="162"/>
      <c r="B34" s="163"/>
      <c r="C34" s="67">
        <v>0</v>
      </c>
      <c r="D34" s="24" t="str">
        <f>IF(H34="","",IF(H34&lt;$C$4,G34&amp;"O",IF(G34="M",VLOOKUP(H34,$C$4:$E$11,2,0),IF(G34="F",VLOOKUP(H34,$C$4:$E$11,3,0)))))</f>
        <v>MA</v>
      </c>
      <c r="E34" s="234" t="s">
        <v>156</v>
      </c>
      <c r="F34" s="234" t="s">
        <v>163</v>
      </c>
      <c r="G34" s="233" t="s">
        <v>101</v>
      </c>
      <c r="H34" s="233">
        <v>2004</v>
      </c>
      <c r="I34" s="233" t="s">
        <v>158</v>
      </c>
      <c r="J34" s="233" t="s">
        <v>174</v>
      </c>
      <c r="K34" s="234" t="s">
        <v>180</v>
      </c>
      <c r="L34" s="234"/>
      <c r="M34" s="234"/>
      <c r="N34" s="234"/>
      <c r="O34" s="234" t="s">
        <v>172</v>
      </c>
      <c r="P34" s="234"/>
      <c r="Q34" s="234"/>
      <c r="R34" s="234" t="s">
        <v>42</v>
      </c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5">
        <v>60</v>
      </c>
      <c r="AD34" s="233"/>
      <c r="AE34" s="233"/>
      <c r="AF34" s="234" t="s">
        <v>168</v>
      </c>
      <c r="AG34" s="233"/>
      <c r="AH34" s="234" t="s">
        <v>167</v>
      </c>
      <c r="AI34" s="234">
        <v>88877799</v>
      </c>
      <c r="AJ34" s="252">
        <f>IF($H34="","",IF(COUNTA(K34:Y34)&gt;3,"Events Over Limit",IF(COUNTA(K34:Y34)=0,"Please entry at least 1 indv., event",IF(AE34="Y",0+AC34,IF(COUNTA(AD34)=1,COUNTA(K34:Y34)*$AJ$31+$AJ$30+$AJ$32+AC34,IF(COUNTA(AD34)=0,COUNTA(K34:Y34)*$AJ$31+$AJ$30+AC34,"Error"))))))</f>
        <v>660</v>
      </c>
      <c r="AK34" s="77" t="str">
        <f>IF(AB34="","",IF(COUNTA(Z34:AA34)&gt;1,"Pls choose only 1 relay",$AK$31))</f>
        <v/>
      </c>
      <c r="AL34" s="26">
        <f t="shared" ref="AL34" si="6">IF(AJ34="","",SUM(AJ34:AK34))</f>
        <v>660</v>
      </c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</row>
    <row r="35" spans="1:49" s="5" customFormat="1">
      <c r="C35" s="24">
        <v>1</v>
      </c>
      <c r="D35" s="24" t="str">
        <f>IF(H35="","",IF(H35&lt;$C$4,UPPER(G35)&amp;"O",IF(G35="M",VLOOKUP(H35,$C$4:$E$11,2,0),IF(G35="F",VLOOKUP(H35,$C$4:$E$11,3,0)))))</f>
        <v/>
      </c>
      <c r="E35" s="198"/>
      <c r="F35" s="198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219"/>
      <c r="AD35" s="177"/>
      <c r="AE35" s="177"/>
      <c r="AF35" s="198"/>
      <c r="AG35" s="191"/>
      <c r="AH35" s="177"/>
      <c r="AI35" s="177"/>
      <c r="AJ35" s="26" t="str">
        <f t="shared" ref="AJ35:AJ98" si="7">IF($H35="","",IF(COUNTA(K35:Y35)&gt;3,"Events Over Limit",IF(COUNTA(K35:Y35)=0,"Please entry at least 1 indv., event",IF(AE35="Y",0+AC35,IF(COUNTA(AD35)=1,COUNTA(K35:Y35)*$AJ$31+$AJ$30+$AJ$32+AC35,IF(COUNTA(AD35)=0,COUNTA(K35:Y35)*$AJ$31+$AJ$30+AC35,"Error"))))))</f>
        <v/>
      </c>
      <c r="AK35" s="77" t="str">
        <f>IF(AB35="","",IF(COUNTA(Z35:AA35)&gt;1,"Pls choose only 1 relay",$AK$31))</f>
        <v/>
      </c>
      <c r="AL35" s="26" t="str">
        <f t="shared" ref="AL35:AL98" si="8">IF(AJ35="","",SUM(AJ35:AK35))</f>
        <v/>
      </c>
      <c r="AM35" s="135"/>
      <c r="AN35" s="135"/>
      <c r="AO35" s="135"/>
      <c r="AP35" s="220" t="str">
        <f t="shared" ref="AP35:AP41" si="9">IF(AL35="","",IF(AN35-AL35=0,"",AN35-AL35))</f>
        <v/>
      </c>
      <c r="AQ35" s="24"/>
      <c r="AR35" s="24"/>
      <c r="AS35" s="24"/>
      <c r="AT35" s="24"/>
      <c r="AU35" s="24"/>
      <c r="AV35" s="24"/>
      <c r="AW35" s="24"/>
    </row>
    <row r="36" spans="1:49">
      <c r="A36" s="5"/>
      <c r="B36" s="5"/>
      <c r="C36" s="24">
        <v>2</v>
      </c>
      <c r="D36" s="24" t="str">
        <f t="shared" ref="D36:D99" si="10">IF(H36="","",IF(H36&lt;$C$4,UPPER(G36)&amp;"O",IF(G36="M",VLOOKUP(H36,$C$4:$E$11,2,0),IF(G36="F",VLOOKUP(H36,$C$4:$E$11,3,0)))))</f>
        <v/>
      </c>
      <c r="E36" s="198"/>
      <c r="F36" s="198"/>
      <c r="G36" s="134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77"/>
      <c r="AA36" s="4"/>
      <c r="AB36" s="4"/>
      <c r="AC36" s="219"/>
      <c r="AD36" s="4"/>
      <c r="AE36" s="4"/>
      <c r="AF36" s="193"/>
      <c r="AG36" s="192"/>
      <c r="AH36" s="4"/>
      <c r="AI36" s="4"/>
      <c r="AJ36" s="26" t="str">
        <f t="shared" si="7"/>
        <v/>
      </c>
      <c r="AK36" s="77" t="str">
        <f t="shared" ref="AK36:AK99" si="11">IF(AB36="","",IF(COUNTA(Z36:AA36)&gt;1,"Pls choose only 1 relay",$AK$31))</f>
        <v/>
      </c>
      <c r="AL36" s="26" t="str">
        <f t="shared" si="8"/>
        <v/>
      </c>
      <c r="AM36" s="135"/>
      <c r="AN36" s="135"/>
      <c r="AO36" s="135"/>
      <c r="AP36" s="220" t="str">
        <f t="shared" si="9"/>
        <v/>
      </c>
      <c r="AQ36" s="23"/>
      <c r="AR36" s="23"/>
      <c r="AS36" s="23"/>
      <c r="AT36" s="23"/>
      <c r="AU36" s="23"/>
      <c r="AV36" s="23"/>
      <c r="AW36" s="23"/>
    </row>
    <row r="37" spans="1:49">
      <c r="A37" s="5"/>
      <c r="B37" s="5"/>
      <c r="C37" s="24">
        <v>3</v>
      </c>
      <c r="D37" s="24" t="str">
        <f t="shared" si="10"/>
        <v/>
      </c>
      <c r="E37" s="198"/>
      <c r="F37" s="198"/>
      <c r="G37" s="4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177"/>
      <c r="AA37" s="4"/>
      <c r="AB37" s="4"/>
      <c r="AC37" s="219"/>
      <c r="AD37" s="4"/>
      <c r="AE37" s="4"/>
      <c r="AF37" s="193"/>
      <c r="AG37" s="193"/>
      <c r="AH37" s="4"/>
      <c r="AI37" s="4"/>
      <c r="AJ37" s="26" t="str">
        <f t="shared" si="7"/>
        <v/>
      </c>
      <c r="AK37" s="77" t="str">
        <f t="shared" si="11"/>
        <v/>
      </c>
      <c r="AL37" s="26" t="str">
        <f t="shared" si="8"/>
        <v/>
      </c>
      <c r="AM37" s="135"/>
      <c r="AN37" s="135"/>
      <c r="AO37" s="135"/>
      <c r="AP37" s="220" t="str">
        <f t="shared" si="9"/>
        <v/>
      </c>
      <c r="AQ37" s="23"/>
      <c r="AR37" s="23"/>
      <c r="AS37" s="23"/>
      <c r="AT37" s="23"/>
      <c r="AU37" s="23"/>
      <c r="AV37" s="23"/>
      <c r="AW37" s="23"/>
    </row>
    <row r="38" spans="1:49">
      <c r="A38" s="5"/>
      <c r="B38" s="5"/>
      <c r="C38" s="24">
        <v>4</v>
      </c>
      <c r="D38" s="24" t="str">
        <f t="shared" si="10"/>
        <v/>
      </c>
      <c r="E38" s="198"/>
      <c r="F38" s="198"/>
      <c r="G38" s="177"/>
      <c r="H38" s="3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219"/>
      <c r="AD38" s="177"/>
      <c r="AE38" s="177"/>
      <c r="AF38" s="198"/>
      <c r="AG38" s="191"/>
      <c r="AH38" s="177"/>
      <c r="AI38" s="177"/>
      <c r="AJ38" s="26" t="str">
        <f t="shared" si="7"/>
        <v/>
      </c>
      <c r="AK38" s="77" t="str">
        <f t="shared" si="11"/>
        <v/>
      </c>
      <c r="AL38" s="26" t="str">
        <f t="shared" si="8"/>
        <v/>
      </c>
      <c r="AM38" s="135"/>
      <c r="AN38" s="135"/>
      <c r="AO38" s="135"/>
      <c r="AP38" s="220" t="str">
        <f t="shared" si="9"/>
        <v/>
      </c>
      <c r="AQ38" s="23"/>
      <c r="AR38" s="23"/>
      <c r="AS38" s="23"/>
      <c r="AT38" s="23"/>
      <c r="AU38" s="23"/>
      <c r="AV38" s="23"/>
      <c r="AW38" s="23"/>
    </row>
    <row r="39" spans="1:49">
      <c r="A39" s="5"/>
      <c r="B39" s="5"/>
      <c r="C39" s="24">
        <v>5</v>
      </c>
      <c r="D39" s="24" t="str">
        <f t="shared" si="10"/>
        <v/>
      </c>
      <c r="E39" s="198"/>
      <c r="F39" s="198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219"/>
      <c r="AD39" s="177"/>
      <c r="AE39" s="177"/>
      <c r="AF39" s="198"/>
      <c r="AG39" s="191"/>
      <c r="AH39" s="177"/>
      <c r="AI39" s="177"/>
      <c r="AJ39" s="26" t="str">
        <f t="shared" si="7"/>
        <v/>
      </c>
      <c r="AK39" s="77" t="str">
        <f t="shared" si="11"/>
        <v/>
      </c>
      <c r="AL39" s="26" t="str">
        <f t="shared" si="8"/>
        <v/>
      </c>
      <c r="AM39" s="135"/>
      <c r="AN39" s="135"/>
      <c r="AO39" s="135"/>
      <c r="AP39" s="220" t="str">
        <f t="shared" si="9"/>
        <v/>
      </c>
      <c r="AQ39" s="23"/>
      <c r="AR39" s="23"/>
      <c r="AS39" s="23"/>
      <c r="AT39" s="23"/>
      <c r="AU39" s="23"/>
      <c r="AV39" s="23"/>
      <c r="AW39" s="23"/>
    </row>
    <row r="40" spans="1:49">
      <c r="A40" s="5"/>
      <c r="B40" s="5"/>
      <c r="C40" s="24">
        <v>6</v>
      </c>
      <c r="D40" s="24" t="str">
        <f t="shared" si="10"/>
        <v/>
      </c>
      <c r="E40" s="198"/>
      <c r="F40" s="198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152"/>
      <c r="T40" s="152"/>
      <c r="U40" s="152"/>
      <c r="V40" s="152"/>
      <c r="W40" s="4"/>
      <c r="X40" s="4"/>
      <c r="Y40" s="152"/>
      <c r="Z40" s="4"/>
      <c r="AA40" s="152"/>
      <c r="AB40" s="4"/>
      <c r="AC40" s="219"/>
      <c r="AD40" s="4"/>
      <c r="AE40" s="4"/>
      <c r="AF40" s="193"/>
      <c r="AG40" s="192"/>
      <c r="AH40" s="4"/>
      <c r="AI40" s="4"/>
      <c r="AJ40" s="26" t="str">
        <f t="shared" si="7"/>
        <v/>
      </c>
      <c r="AK40" s="77" t="str">
        <f t="shared" si="11"/>
        <v/>
      </c>
      <c r="AL40" s="26" t="str">
        <f t="shared" si="8"/>
        <v/>
      </c>
      <c r="AM40" s="135"/>
      <c r="AN40" s="135"/>
      <c r="AO40" s="135"/>
      <c r="AP40" s="220" t="str">
        <f t="shared" si="9"/>
        <v/>
      </c>
      <c r="AQ40" s="23"/>
      <c r="AR40" s="23"/>
      <c r="AS40" s="23"/>
      <c r="AT40" s="23"/>
      <c r="AU40" s="23"/>
      <c r="AV40" s="23"/>
      <c r="AW40" s="23"/>
    </row>
    <row r="41" spans="1:49">
      <c r="A41" s="5"/>
      <c r="B41" s="5"/>
      <c r="C41" s="24">
        <v>7</v>
      </c>
      <c r="D41" s="24" t="str">
        <f t="shared" si="10"/>
        <v/>
      </c>
      <c r="E41" s="198"/>
      <c r="F41" s="198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219"/>
      <c r="AD41" s="4"/>
      <c r="AE41" s="4"/>
      <c r="AF41" s="193"/>
      <c r="AG41" s="193"/>
      <c r="AH41" s="4"/>
      <c r="AI41" s="4"/>
      <c r="AJ41" s="26" t="str">
        <f t="shared" si="7"/>
        <v/>
      </c>
      <c r="AK41" s="77" t="str">
        <f t="shared" si="11"/>
        <v/>
      </c>
      <c r="AL41" s="26" t="str">
        <f t="shared" si="8"/>
        <v/>
      </c>
      <c r="AM41" s="135"/>
      <c r="AN41" s="135"/>
      <c r="AO41" s="135"/>
      <c r="AP41" s="220" t="str">
        <f t="shared" si="9"/>
        <v/>
      </c>
      <c r="AQ41" s="23"/>
      <c r="AR41" s="23"/>
      <c r="AS41" s="23"/>
      <c r="AT41" s="23"/>
      <c r="AU41" s="23"/>
      <c r="AV41" s="23"/>
      <c r="AW41" s="23"/>
    </row>
    <row r="42" spans="1:49">
      <c r="C42" s="24">
        <v>8</v>
      </c>
      <c r="D42" s="24" t="str">
        <f t="shared" si="10"/>
        <v/>
      </c>
      <c r="E42" s="198"/>
      <c r="F42" s="198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219"/>
      <c r="AD42" s="4"/>
      <c r="AE42" s="4"/>
      <c r="AF42" s="193"/>
      <c r="AG42" s="193"/>
      <c r="AH42" s="4"/>
      <c r="AI42" s="4"/>
      <c r="AJ42" s="26" t="str">
        <f t="shared" si="7"/>
        <v/>
      </c>
      <c r="AK42" s="77" t="str">
        <f t="shared" si="11"/>
        <v/>
      </c>
      <c r="AL42" s="26" t="str">
        <f t="shared" si="8"/>
        <v/>
      </c>
      <c r="AM42" s="135"/>
      <c r="AN42" s="135"/>
      <c r="AO42" s="135"/>
      <c r="AP42" s="220"/>
      <c r="AQ42" s="23"/>
      <c r="AR42" s="23"/>
      <c r="AS42" s="23"/>
      <c r="AT42" s="23"/>
      <c r="AU42" s="23"/>
      <c r="AV42" s="23"/>
      <c r="AW42" s="23"/>
    </row>
    <row r="43" spans="1:49">
      <c r="A43" s="5"/>
      <c r="B43" s="5"/>
      <c r="C43" s="24">
        <v>9</v>
      </c>
      <c r="D43" s="24" t="str">
        <f t="shared" si="10"/>
        <v/>
      </c>
      <c r="E43" s="198"/>
      <c r="F43" s="198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219"/>
      <c r="AD43" s="177"/>
      <c r="AE43" s="177"/>
      <c r="AF43" s="198"/>
      <c r="AG43" s="191"/>
      <c r="AH43" s="177"/>
      <c r="AI43" s="177"/>
      <c r="AJ43" s="26" t="str">
        <f t="shared" si="7"/>
        <v/>
      </c>
      <c r="AK43" s="77" t="str">
        <f t="shared" si="11"/>
        <v/>
      </c>
      <c r="AL43" s="26" t="str">
        <f t="shared" si="8"/>
        <v/>
      </c>
      <c r="AM43" s="135"/>
      <c r="AN43" s="135"/>
      <c r="AO43" s="135"/>
      <c r="AP43" s="220" t="str">
        <f>IF(AL43="","",IF(AN43-AL43=0,"",AN43-AL43))</f>
        <v/>
      </c>
      <c r="AQ43" s="23"/>
      <c r="AR43" s="23"/>
      <c r="AS43" s="23"/>
      <c r="AT43" s="23"/>
      <c r="AU43" s="23"/>
      <c r="AV43" s="23"/>
      <c r="AW43" s="23"/>
    </row>
    <row r="44" spans="1:49">
      <c r="A44" s="5"/>
      <c r="B44" s="5"/>
      <c r="C44" s="24">
        <v>10</v>
      </c>
      <c r="D44" s="24" t="str">
        <f t="shared" si="10"/>
        <v/>
      </c>
      <c r="E44" s="198"/>
      <c r="F44" s="198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219"/>
      <c r="AD44" s="4"/>
      <c r="AE44" s="4"/>
      <c r="AF44" s="193"/>
      <c r="AG44" s="192"/>
      <c r="AH44" s="4"/>
      <c r="AI44" s="4"/>
      <c r="AJ44" s="26" t="str">
        <f t="shared" si="7"/>
        <v/>
      </c>
      <c r="AK44" s="77" t="str">
        <f t="shared" si="11"/>
        <v/>
      </c>
      <c r="AL44" s="26" t="str">
        <f t="shared" si="8"/>
        <v/>
      </c>
      <c r="AM44" s="135"/>
      <c r="AN44" s="135"/>
      <c r="AO44" s="135"/>
      <c r="AP44" s="220" t="str">
        <f>IF(AL44="","",IF(AN44-AL44=0,"",AN44-AL44))</f>
        <v/>
      </c>
      <c r="AQ44" s="23"/>
      <c r="AR44" s="23"/>
      <c r="AS44" s="23"/>
      <c r="AT44" s="23"/>
      <c r="AU44" s="23"/>
      <c r="AV44" s="23"/>
      <c r="AW44" s="23"/>
    </row>
    <row r="45" spans="1:49">
      <c r="A45" s="5"/>
      <c r="B45" s="5"/>
      <c r="C45" s="24">
        <v>11</v>
      </c>
      <c r="D45" s="24" t="str">
        <f t="shared" si="10"/>
        <v/>
      </c>
      <c r="E45" s="198"/>
      <c r="F45" s="198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219"/>
      <c r="AD45" s="4"/>
      <c r="AE45" s="4"/>
      <c r="AF45" s="193"/>
      <c r="AG45" s="192"/>
      <c r="AH45" s="4"/>
      <c r="AI45" s="4"/>
      <c r="AJ45" s="26" t="str">
        <f t="shared" si="7"/>
        <v/>
      </c>
      <c r="AK45" s="77" t="str">
        <f t="shared" si="11"/>
        <v/>
      </c>
      <c r="AL45" s="26" t="str">
        <f t="shared" si="8"/>
        <v/>
      </c>
      <c r="AM45" s="135"/>
      <c r="AN45" s="135"/>
      <c r="AO45" s="135"/>
      <c r="AP45" s="220" t="str">
        <f>IF(AL45="","",IF(AN45-AL45=0,"",AN45-AL45))</f>
        <v/>
      </c>
      <c r="AQ45" s="23"/>
      <c r="AR45" s="23"/>
      <c r="AS45" s="23"/>
      <c r="AT45" s="23"/>
      <c r="AU45" s="23"/>
      <c r="AV45" s="23"/>
      <c r="AW45" s="23"/>
    </row>
    <row r="46" spans="1:49">
      <c r="C46" s="24">
        <v>12</v>
      </c>
      <c r="D46" s="24" t="str">
        <f t="shared" si="10"/>
        <v/>
      </c>
      <c r="E46" s="198"/>
      <c r="F46" s="198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219"/>
      <c r="AD46" s="4"/>
      <c r="AE46" s="4"/>
      <c r="AF46" s="193"/>
      <c r="AG46" s="193"/>
      <c r="AH46" s="4"/>
      <c r="AI46" s="4"/>
      <c r="AJ46" s="26" t="str">
        <f t="shared" si="7"/>
        <v/>
      </c>
      <c r="AK46" s="77" t="str">
        <f t="shared" si="11"/>
        <v/>
      </c>
      <c r="AL46" s="26" t="str">
        <f t="shared" si="8"/>
        <v/>
      </c>
      <c r="AM46" s="135"/>
      <c r="AN46" s="135"/>
      <c r="AO46" s="135"/>
      <c r="AP46" s="220"/>
      <c r="AQ46" s="23"/>
      <c r="AR46" s="23"/>
      <c r="AS46" s="23"/>
      <c r="AT46" s="23"/>
      <c r="AU46" s="23"/>
      <c r="AV46" s="23"/>
      <c r="AW46" s="23"/>
    </row>
    <row r="47" spans="1:49">
      <c r="A47" s="5"/>
      <c r="B47" s="5"/>
      <c r="C47" s="24">
        <v>13</v>
      </c>
      <c r="D47" s="24" t="str">
        <f t="shared" si="10"/>
        <v/>
      </c>
      <c r="E47" s="198"/>
      <c r="F47" s="198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219"/>
      <c r="AD47" s="4"/>
      <c r="AE47" s="4"/>
      <c r="AF47" s="193"/>
      <c r="AG47" s="193"/>
      <c r="AH47" s="4"/>
      <c r="AI47" s="4"/>
      <c r="AJ47" s="26" t="str">
        <f t="shared" si="7"/>
        <v/>
      </c>
      <c r="AK47" s="77" t="str">
        <f t="shared" si="11"/>
        <v/>
      </c>
      <c r="AL47" s="26" t="str">
        <f t="shared" si="8"/>
        <v/>
      </c>
      <c r="AM47" s="135"/>
      <c r="AN47" s="135"/>
      <c r="AO47" s="4"/>
      <c r="AP47" s="220" t="str">
        <f>IF(AL47="","",IF(AN47-AL47=0,"",AN47-AL47))</f>
        <v/>
      </c>
      <c r="AQ47" s="23"/>
      <c r="AR47" s="23"/>
      <c r="AS47" s="23"/>
      <c r="AT47" s="23"/>
      <c r="AU47" s="23"/>
      <c r="AV47" s="23"/>
      <c r="AW47" s="23"/>
    </row>
    <row r="48" spans="1:49">
      <c r="A48" s="5"/>
      <c r="B48" s="5"/>
      <c r="C48" s="24">
        <v>14</v>
      </c>
      <c r="D48" s="24" t="str">
        <f t="shared" si="10"/>
        <v/>
      </c>
      <c r="E48" s="198"/>
      <c r="F48" s="19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219"/>
      <c r="AD48" s="4"/>
      <c r="AE48" s="4"/>
      <c r="AF48" s="193"/>
      <c r="AG48" s="192"/>
      <c r="AH48" s="4"/>
      <c r="AI48" s="4"/>
      <c r="AJ48" s="26" t="str">
        <f t="shared" si="7"/>
        <v/>
      </c>
      <c r="AK48" s="77" t="str">
        <f t="shared" si="11"/>
        <v/>
      </c>
      <c r="AL48" s="26" t="str">
        <f t="shared" si="8"/>
        <v/>
      </c>
      <c r="AM48" s="135"/>
      <c r="AN48" s="135"/>
      <c r="AO48" s="135"/>
      <c r="AP48" s="24"/>
      <c r="AQ48" s="23"/>
      <c r="AR48" s="23"/>
      <c r="AS48" s="23"/>
      <c r="AT48" s="23"/>
      <c r="AU48" s="23"/>
      <c r="AV48" s="23"/>
      <c r="AW48" s="23"/>
    </row>
    <row r="49" spans="1:49">
      <c r="A49" s="5"/>
      <c r="B49" s="5"/>
      <c r="C49" s="24">
        <v>15</v>
      </c>
      <c r="D49" s="24" t="str">
        <f t="shared" si="10"/>
        <v/>
      </c>
      <c r="E49" s="198"/>
      <c r="F49" s="198"/>
      <c r="G49" s="4"/>
      <c r="H49" s="4"/>
      <c r="I49" s="178"/>
      <c r="J49" s="17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219"/>
      <c r="AD49" s="4"/>
      <c r="AE49" s="4"/>
      <c r="AF49" s="193"/>
      <c r="AG49" s="192"/>
      <c r="AH49" s="4"/>
      <c r="AI49" s="4"/>
      <c r="AJ49" s="26" t="str">
        <f t="shared" si="7"/>
        <v/>
      </c>
      <c r="AK49" s="77" t="str">
        <f t="shared" si="11"/>
        <v/>
      </c>
      <c r="AL49" s="26" t="str">
        <f t="shared" si="8"/>
        <v/>
      </c>
      <c r="AM49" s="135"/>
      <c r="AN49" s="135"/>
      <c r="AO49" s="135"/>
      <c r="AP49" s="220" t="str">
        <f t="shared" ref="AP49:AP73" si="12">IF(AL49="","",IF(AN49-AL49=0,"",AN49-AL49))</f>
        <v/>
      </c>
      <c r="AQ49" s="23"/>
      <c r="AR49" s="23"/>
      <c r="AS49" s="23"/>
      <c r="AT49" s="23"/>
      <c r="AU49" s="23"/>
      <c r="AV49" s="23"/>
      <c r="AW49" s="23"/>
    </row>
    <row r="50" spans="1:49">
      <c r="A50" s="5"/>
      <c r="B50" s="5"/>
      <c r="C50" s="24">
        <v>16</v>
      </c>
      <c r="D50" s="24" t="str">
        <f t="shared" si="10"/>
        <v/>
      </c>
      <c r="E50" s="198"/>
      <c r="F50" s="198"/>
      <c r="G50" s="177"/>
      <c r="H50" s="177"/>
      <c r="I50" s="177"/>
      <c r="J50" s="177"/>
      <c r="K50" s="177"/>
      <c r="L50" s="177"/>
      <c r="M50" s="177"/>
      <c r="N50" s="4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219"/>
      <c r="AD50" s="177"/>
      <c r="AE50" s="177"/>
      <c r="AF50" s="198"/>
      <c r="AG50" s="191"/>
      <c r="AH50" s="177"/>
      <c r="AI50" s="177"/>
      <c r="AJ50" s="26" t="str">
        <f t="shared" si="7"/>
        <v/>
      </c>
      <c r="AK50" s="77" t="str">
        <f t="shared" si="11"/>
        <v/>
      </c>
      <c r="AL50" s="26" t="str">
        <f t="shared" si="8"/>
        <v/>
      </c>
      <c r="AM50" s="135"/>
      <c r="AN50" s="135"/>
      <c r="AO50" s="135"/>
      <c r="AP50" s="220" t="str">
        <f t="shared" si="12"/>
        <v/>
      </c>
      <c r="AQ50" s="23"/>
      <c r="AR50" s="23"/>
      <c r="AS50" s="23"/>
      <c r="AT50" s="23"/>
      <c r="AU50" s="23"/>
      <c r="AV50" s="23"/>
      <c r="AW50" s="23"/>
    </row>
    <row r="51" spans="1:49">
      <c r="A51" s="5"/>
      <c r="B51" s="5"/>
      <c r="C51" s="24">
        <v>17</v>
      </c>
      <c r="D51" s="24" t="str">
        <f t="shared" si="10"/>
        <v/>
      </c>
      <c r="E51" s="198"/>
      <c r="F51" s="198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219"/>
      <c r="AD51" s="177"/>
      <c r="AE51" s="177"/>
      <c r="AF51" s="198"/>
      <c r="AG51" s="191"/>
      <c r="AH51" s="177"/>
      <c r="AI51" s="177"/>
      <c r="AJ51" s="26" t="str">
        <f t="shared" si="7"/>
        <v/>
      </c>
      <c r="AK51" s="77" t="str">
        <f t="shared" si="11"/>
        <v/>
      </c>
      <c r="AL51" s="26" t="str">
        <f t="shared" si="8"/>
        <v/>
      </c>
      <c r="AM51" s="135"/>
      <c r="AN51" s="135"/>
      <c r="AO51" s="135"/>
      <c r="AP51" s="220" t="str">
        <f t="shared" si="12"/>
        <v/>
      </c>
      <c r="AQ51" s="23"/>
      <c r="AR51" s="23"/>
      <c r="AS51" s="23"/>
      <c r="AT51" s="23"/>
      <c r="AU51" s="23"/>
      <c r="AV51" s="23"/>
      <c r="AW51" s="23"/>
    </row>
    <row r="52" spans="1:49">
      <c r="A52" s="5"/>
      <c r="B52" s="5"/>
      <c r="C52" s="24">
        <v>18</v>
      </c>
      <c r="D52" s="24" t="str">
        <f t="shared" si="10"/>
        <v/>
      </c>
      <c r="E52" s="198"/>
      <c r="F52" s="198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219"/>
      <c r="AD52" s="177"/>
      <c r="AE52" s="177"/>
      <c r="AF52" s="198"/>
      <c r="AG52" s="191"/>
      <c r="AH52" s="177"/>
      <c r="AI52" s="177"/>
      <c r="AJ52" s="26" t="str">
        <f t="shared" si="7"/>
        <v/>
      </c>
      <c r="AK52" s="77" t="str">
        <f t="shared" si="11"/>
        <v/>
      </c>
      <c r="AL52" s="26" t="str">
        <f t="shared" si="8"/>
        <v/>
      </c>
      <c r="AM52" s="135"/>
      <c r="AN52" s="135"/>
      <c r="AO52" s="135"/>
      <c r="AP52" s="220" t="str">
        <f t="shared" si="12"/>
        <v/>
      </c>
      <c r="AQ52" s="23"/>
      <c r="AR52" s="23"/>
      <c r="AS52" s="23"/>
      <c r="AT52" s="23"/>
      <c r="AU52" s="23"/>
      <c r="AV52" s="23"/>
      <c r="AW52" s="23"/>
    </row>
    <row r="53" spans="1:49">
      <c r="A53" s="5"/>
      <c r="B53" s="5"/>
      <c r="C53" s="24">
        <v>19</v>
      </c>
      <c r="D53" s="24" t="str">
        <f t="shared" si="10"/>
        <v/>
      </c>
      <c r="E53" s="198"/>
      <c r="F53" s="198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219"/>
      <c r="AD53" s="177"/>
      <c r="AE53" s="177"/>
      <c r="AF53" s="198"/>
      <c r="AG53" s="191"/>
      <c r="AH53" s="177"/>
      <c r="AI53" s="177"/>
      <c r="AJ53" s="26" t="str">
        <f t="shared" si="7"/>
        <v/>
      </c>
      <c r="AK53" s="77" t="str">
        <f t="shared" si="11"/>
        <v/>
      </c>
      <c r="AL53" s="26" t="str">
        <f t="shared" si="8"/>
        <v/>
      </c>
      <c r="AM53" s="135"/>
      <c r="AN53" s="135"/>
      <c r="AO53" s="135"/>
      <c r="AP53" s="220" t="str">
        <f t="shared" si="12"/>
        <v/>
      </c>
      <c r="AQ53" s="23"/>
      <c r="AR53" s="23"/>
      <c r="AS53" s="23"/>
      <c r="AT53" s="23"/>
      <c r="AU53" s="23"/>
      <c r="AV53" s="23"/>
      <c r="AW53" s="23"/>
    </row>
    <row r="54" spans="1:49">
      <c r="A54" s="5"/>
      <c r="B54" s="5"/>
      <c r="C54" s="24">
        <v>20</v>
      </c>
      <c r="D54" s="24" t="str">
        <f t="shared" si="10"/>
        <v/>
      </c>
      <c r="E54" s="198"/>
      <c r="F54" s="198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219"/>
      <c r="AD54" s="4"/>
      <c r="AE54" s="4"/>
      <c r="AF54" s="193"/>
      <c r="AG54" s="192"/>
      <c r="AH54" s="4"/>
      <c r="AI54" s="4"/>
      <c r="AJ54" s="26" t="str">
        <f t="shared" si="7"/>
        <v/>
      </c>
      <c r="AK54" s="77" t="str">
        <f t="shared" si="11"/>
        <v/>
      </c>
      <c r="AL54" s="26" t="str">
        <f t="shared" si="8"/>
        <v/>
      </c>
      <c r="AM54" s="135"/>
      <c r="AN54" s="135"/>
      <c r="AO54" s="135"/>
      <c r="AP54" s="220" t="str">
        <f t="shared" si="12"/>
        <v/>
      </c>
      <c r="AQ54" s="23"/>
      <c r="AR54" s="23"/>
      <c r="AS54" s="23"/>
      <c r="AT54" s="23"/>
      <c r="AU54" s="23"/>
      <c r="AV54" s="23"/>
      <c r="AW54" s="23"/>
    </row>
    <row r="55" spans="1:49">
      <c r="A55" s="5"/>
      <c r="B55" s="5"/>
      <c r="C55" s="24">
        <v>21</v>
      </c>
      <c r="D55" s="24" t="str">
        <f t="shared" si="10"/>
        <v/>
      </c>
      <c r="E55" s="198"/>
      <c r="F55" s="198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152"/>
      <c r="T55" s="152"/>
      <c r="U55" s="152"/>
      <c r="V55" s="152"/>
      <c r="W55" s="4"/>
      <c r="X55" s="4"/>
      <c r="Y55" s="152"/>
      <c r="Z55" s="4"/>
      <c r="AA55" s="152"/>
      <c r="AB55" s="4"/>
      <c r="AC55" s="219"/>
      <c r="AD55" s="4"/>
      <c r="AE55" s="4"/>
      <c r="AF55" s="193"/>
      <c r="AG55" s="192"/>
      <c r="AH55" s="4"/>
      <c r="AI55" s="4"/>
      <c r="AJ55" s="26" t="str">
        <f t="shared" si="7"/>
        <v/>
      </c>
      <c r="AK55" s="77" t="str">
        <f t="shared" si="11"/>
        <v/>
      </c>
      <c r="AL55" s="26" t="str">
        <f t="shared" si="8"/>
        <v/>
      </c>
      <c r="AM55" s="135"/>
      <c r="AN55" s="135"/>
      <c r="AO55" s="135"/>
      <c r="AP55" s="220" t="str">
        <f t="shared" si="12"/>
        <v/>
      </c>
      <c r="AQ55" s="23"/>
      <c r="AR55" s="23"/>
      <c r="AS55" s="23"/>
      <c r="AT55" s="23"/>
      <c r="AU55" s="23"/>
      <c r="AV55" s="23"/>
      <c r="AW55" s="23"/>
    </row>
    <row r="56" spans="1:49">
      <c r="A56" s="5"/>
      <c r="B56" s="5"/>
      <c r="C56" s="24">
        <v>22</v>
      </c>
      <c r="D56" s="24" t="str">
        <f t="shared" si="10"/>
        <v/>
      </c>
      <c r="E56" s="198"/>
      <c r="F56" s="198"/>
      <c r="G56" s="134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219"/>
      <c r="AD56" s="4"/>
      <c r="AE56" s="4"/>
      <c r="AF56" s="193"/>
      <c r="AG56" s="193"/>
      <c r="AH56" s="4"/>
      <c r="AI56" s="4"/>
      <c r="AJ56" s="26" t="str">
        <f t="shared" si="7"/>
        <v/>
      </c>
      <c r="AK56" s="77" t="str">
        <f t="shared" si="11"/>
        <v/>
      </c>
      <c r="AL56" s="26" t="str">
        <f t="shared" si="8"/>
        <v/>
      </c>
      <c r="AM56" s="135"/>
      <c r="AN56" s="135"/>
      <c r="AO56" s="135"/>
      <c r="AP56" s="220" t="str">
        <f t="shared" si="12"/>
        <v/>
      </c>
      <c r="AQ56" s="23"/>
      <c r="AR56" s="23"/>
      <c r="AS56" s="23"/>
      <c r="AT56" s="23"/>
      <c r="AU56" s="23"/>
      <c r="AV56" s="23"/>
      <c r="AW56" s="23"/>
    </row>
    <row r="57" spans="1:49">
      <c r="A57" s="5"/>
      <c r="B57" s="5"/>
      <c r="C57" s="24">
        <v>23</v>
      </c>
      <c r="D57" s="24" t="str">
        <f t="shared" si="10"/>
        <v/>
      </c>
      <c r="E57" s="198"/>
      <c r="F57" s="198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219"/>
      <c r="AD57" s="4"/>
      <c r="AE57" s="4"/>
      <c r="AF57" s="193"/>
      <c r="AG57" s="193"/>
      <c r="AH57" s="4"/>
      <c r="AI57" s="4"/>
      <c r="AJ57" s="26" t="str">
        <f t="shared" si="7"/>
        <v/>
      </c>
      <c r="AK57" s="77" t="str">
        <f t="shared" si="11"/>
        <v/>
      </c>
      <c r="AL57" s="26" t="str">
        <f t="shared" si="8"/>
        <v/>
      </c>
      <c r="AM57" s="135"/>
      <c r="AN57" s="135"/>
      <c r="AO57" s="135"/>
      <c r="AP57" s="220" t="str">
        <f t="shared" si="12"/>
        <v/>
      </c>
      <c r="AQ57" s="23"/>
      <c r="AR57" s="23"/>
      <c r="AS57" s="23"/>
      <c r="AT57" s="23"/>
      <c r="AU57" s="23"/>
      <c r="AV57" s="23"/>
      <c r="AW57" s="23"/>
    </row>
    <row r="58" spans="1:49">
      <c r="A58" s="5"/>
      <c r="B58" s="5"/>
      <c r="C58" s="24">
        <v>24</v>
      </c>
      <c r="D58" s="24" t="str">
        <f t="shared" si="10"/>
        <v/>
      </c>
      <c r="E58" s="198"/>
      <c r="F58" s="198"/>
      <c r="G58" s="134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219"/>
      <c r="AD58" s="4"/>
      <c r="AE58" s="4"/>
      <c r="AF58" s="193"/>
      <c r="AG58" s="192"/>
      <c r="AH58" s="4"/>
      <c r="AI58" s="4"/>
      <c r="AJ58" s="26" t="str">
        <f t="shared" si="7"/>
        <v/>
      </c>
      <c r="AK58" s="77" t="str">
        <f t="shared" si="11"/>
        <v/>
      </c>
      <c r="AL58" s="26" t="str">
        <f t="shared" si="8"/>
        <v/>
      </c>
      <c r="AM58" s="135"/>
      <c r="AN58" s="135"/>
      <c r="AO58" s="135"/>
      <c r="AP58" s="220" t="str">
        <f t="shared" si="12"/>
        <v/>
      </c>
      <c r="AQ58" s="23"/>
      <c r="AR58" s="23"/>
      <c r="AS58" s="23"/>
      <c r="AT58" s="23"/>
      <c r="AU58" s="23"/>
      <c r="AV58" s="23"/>
      <c r="AW58" s="23"/>
    </row>
    <row r="59" spans="1:49">
      <c r="A59" s="5"/>
      <c r="B59" s="5"/>
      <c r="C59" s="24">
        <v>25</v>
      </c>
      <c r="D59" s="24" t="str">
        <f t="shared" si="10"/>
        <v/>
      </c>
      <c r="E59" s="198"/>
      <c r="F59" s="198"/>
      <c r="G59" s="134"/>
      <c r="H59" s="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219"/>
      <c r="AD59" s="4"/>
      <c r="AE59" s="4"/>
      <c r="AF59" s="193"/>
      <c r="AG59" s="192"/>
      <c r="AH59" s="4"/>
      <c r="AI59" s="4"/>
      <c r="AJ59" s="26" t="str">
        <f t="shared" si="7"/>
        <v/>
      </c>
      <c r="AK59" s="77" t="str">
        <f t="shared" si="11"/>
        <v/>
      </c>
      <c r="AL59" s="26" t="str">
        <f t="shared" si="8"/>
        <v/>
      </c>
      <c r="AM59" s="135"/>
      <c r="AN59" s="135"/>
      <c r="AO59" s="135"/>
      <c r="AP59" s="220" t="str">
        <f t="shared" si="12"/>
        <v/>
      </c>
      <c r="AQ59" s="23"/>
      <c r="AR59" s="23"/>
      <c r="AS59" s="23"/>
      <c r="AT59" s="23"/>
      <c r="AU59" s="23"/>
      <c r="AV59" s="23"/>
      <c r="AW59" s="23"/>
    </row>
    <row r="60" spans="1:49">
      <c r="A60" s="5"/>
      <c r="B60" s="5"/>
      <c r="C60" s="24">
        <v>26</v>
      </c>
      <c r="D60" s="24" t="str">
        <f t="shared" si="10"/>
        <v/>
      </c>
      <c r="E60" s="198"/>
      <c r="F60" s="19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219"/>
      <c r="AD60" s="4"/>
      <c r="AE60" s="4"/>
      <c r="AF60" s="193"/>
      <c r="AG60" s="193"/>
      <c r="AH60" s="4"/>
      <c r="AI60" s="4"/>
      <c r="AJ60" s="26" t="str">
        <f t="shared" si="7"/>
        <v/>
      </c>
      <c r="AK60" s="77" t="str">
        <f t="shared" si="11"/>
        <v/>
      </c>
      <c r="AL60" s="26" t="str">
        <f t="shared" si="8"/>
        <v/>
      </c>
      <c r="AM60" s="135"/>
      <c r="AN60" s="142"/>
      <c r="AO60" s="135"/>
      <c r="AP60" s="220" t="str">
        <f t="shared" si="12"/>
        <v/>
      </c>
      <c r="AQ60" s="23"/>
      <c r="AR60" s="23"/>
      <c r="AS60" s="23"/>
      <c r="AT60" s="23"/>
      <c r="AU60" s="23"/>
      <c r="AV60" s="23"/>
      <c r="AW60" s="23"/>
    </row>
    <row r="61" spans="1:49">
      <c r="A61" s="5"/>
      <c r="B61" s="5"/>
      <c r="C61" s="24">
        <v>27</v>
      </c>
      <c r="D61" s="24" t="str">
        <f t="shared" si="10"/>
        <v/>
      </c>
      <c r="E61" s="198"/>
      <c r="F61" s="198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219"/>
      <c r="AD61" s="4"/>
      <c r="AE61" s="4"/>
      <c r="AF61" s="193"/>
      <c r="AG61" s="192"/>
      <c r="AH61" s="4"/>
      <c r="AI61" s="4"/>
      <c r="AJ61" s="26" t="str">
        <f t="shared" si="7"/>
        <v/>
      </c>
      <c r="AK61" s="77" t="str">
        <f t="shared" si="11"/>
        <v/>
      </c>
      <c r="AL61" s="26" t="str">
        <f t="shared" si="8"/>
        <v/>
      </c>
      <c r="AM61" s="135"/>
      <c r="AN61" s="135"/>
      <c r="AO61" s="135"/>
      <c r="AP61" s="220" t="str">
        <f t="shared" si="12"/>
        <v/>
      </c>
      <c r="AQ61" s="23"/>
      <c r="AR61" s="23"/>
      <c r="AS61" s="23"/>
      <c r="AT61" s="23"/>
      <c r="AU61" s="23"/>
      <c r="AV61" s="23"/>
      <c r="AW61" s="23"/>
    </row>
    <row r="62" spans="1:49">
      <c r="A62" s="5"/>
      <c r="B62" s="5"/>
      <c r="C62" s="24">
        <v>28</v>
      </c>
      <c r="D62" s="24" t="str">
        <f t="shared" si="10"/>
        <v/>
      </c>
      <c r="E62" s="198"/>
      <c r="F62" s="198"/>
      <c r="G62" s="4"/>
      <c r="H62" s="4"/>
      <c r="I62" s="178"/>
      <c r="J62" s="17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219"/>
      <c r="AD62" s="4"/>
      <c r="AE62" s="4"/>
      <c r="AF62" s="193"/>
      <c r="AG62" s="192"/>
      <c r="AH62" s="4"/>
      <c r="AI62" s="4"/>
      <c r="AJ62" s="26" t="str">
        <f t="shared" si="7"/>
        <v/>
      </c>
      <c r="AK62" s="77" t="str">
        <f t="shared" si="11"/>
        <v/>
      </c>
      <c r="AL62" s="26" t="str">
        <f t="shared" si="8"/>
        <v/>
      </c>
      <c r="AM62" s="135"/>
      <c r="AN62" s="135"/>
      <c r="AO62" s="135"/>
      <c r="AP62" s="220" t="str">
        <f t="shared" si="12"/>
        <v/>
      </c>
      <c r="AQ62" s="23"/>
      <c r="AR62" s="23"/>
      <c r="AS62" s="23"/>
      <c r="AT62" s="23"/>
      <c r="AU62" s="23"/>
      <c r="AV62" s="23"/>
      <c r="AW62" s="23"/>
    </row>
    <row r="63" spans="1:49">
      <c r="A63" s="5"/>
      <c r="B63" s="5"/>
      <c r="C63" s="24">
        <v>29</v>
      </c>
      <c r="D63" s="24" t="str">
        <f t="shared" si="10"/>
        <v/>
      </c>
      <c r="E63" s="198"/>
      <c r="F63" s="198"/>
      <c r="G63" s="4"/>
      <c r="H63" s="4"/>
      <c r="I63" s="178"/>
      <c r="J63" s="17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19"/>
      <c r="AD63" s="4"/>
      <c r="AE63" s="4"/>
      <c r="AF63" s="193"/>
      <c r="AG63" s="192"/>
      <c r="AH63" s="4"/>
      <c r="AI63" s="4"/>
      <c r="AJ63" s="26" t="str">
        <f t="shared" si="7"/>
        <v/>
      </c>
      <c r="AK63" s="77" t="str">
        <f t="shared" si="11"/>
        <v/>
      </c>
      <c r="AL63" s="26" t="str">
        <f t="shared" si="8"/>
        <v/>
      </c>
      <c r="AM63" s="135"/>
      <c r="AN63" s="135"/>
      <c r="AO63" s="135"/>
      <c r="AP63" s="220" t="str">
        <f t="shared" si="12"/>
        <v/>
      </c>
      <c r="AQ63" s="23"/>
      <c r="AR63" s="23"/>
      <c r="AS63" s="23"/>
      <c r="AT63" s="23"/>
      <c r="AU63" s="23"/>
      <c r="AV63" s="23"/>
      <c r="AW63" s="23"/>
    </row>
    <row r="64" spans="1:49">
      <c r="A64" s="5"/>
      <c r="B64" s="5"/>
      <c r="C64" s="24">
        <v>30</v>
      </c>
      <c r="D64" s="24" t="str">
        <f t="shared" si="10"/>
        <v/>
      </c>
      <c r="E64" s="198"/>
      <c r="F64" s="198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219"/>
      <c r="AD64" s="177"/>
      <c r="AE64" s="177"/>
      <c r="AF64" s="198"/>
      <c r="AG64" s="191"/>
      <c r="AH64" s="177"/>
      <c r="AI64" s="177"/>
      <c r="AJ64" s="26" t="str">
        <f t="shared" si="7"/>
        <v/>
      </c>
      <c r="AK64" s="77" t="str">
        <f t="shared" si="11"/>
        <v/>
      </c>
      <c r="AL64" s="26" t="str">
        <f t="shared" si="8"/>
        <v/>
      </c>
      <c r="AM64" s="135"/>
      <c r="AN64" s="135"/>
      <c r="AO64" s="135"/>
      <c r="AP64" s="220" t="str">
        <f t="shared" si="12"/>
        <v/>
      </c>
      <c r="AQ64" s="23"/>
      <c r="AR64" s="23"/>
      <c r="AS64" s="23"/>
      <c r="AT64" s="23"/>
      <c r="AU64" s="23"/>
      <c r="AV64" s="23"/>
      <c r="AW64" s="23"/>
    </row>
    <row r="65" spans="1:49">
      <c r="A65" s="5"/>
      <c r="B65" s="5"/>
      <c r="C65" s="24">
        <v>31</v>
      </c>
      <c r="D65" s="24" t="str">
        <f t="shared" si="10"/>
        <v/>
      </c>
      <c r="E65" s="198"/>
      <c r="F65" s="198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219"/>
      <c r="AD65" s="177"/>
      <c r="AE65" s="177"/>
      <c r="AF65" s="198"/>
      <c r="AG65" s="191"/>
      <c r="AH65" s="177"/>
      <c r="AI65" s="177"/>
      <c r="AJ65" s="26" t="str">
        <f t="shared" si="7"/>
        <v/>
      </c>
      <c r="AK65" s="77" t="str">
        <f t="shared" si="11"/>
        <v/>
      </c>
      <c r="AL65" s="26" t="str">
        <f t="shared" si="8"/>
        <v/>
      </c>
      <c r="AM65" s="135"/>
      <c r="AN65" s="135"/>
      <c r="AO65" s="135"/>
      <c r="AP65" s="220" t="str">
        <f t="shared" si="12"/>
        <v/>
      </c>
      <c r="AQ65" s="23"/>
      <c r="AR65" s="23"/>
      <c r="AS65" s="23"/>
      <c r="AT65" s="23"/>
      <c r="AU65" s="23"/>
      <c r="AV65" s="23"/>
      <c r="AW65" s="23"/>
    </row>
    <row r="66" spans="1:49">
      <c r="A66" s="5"/>
      <c r="B66" s="5"/>
      <c r="C66" s="24">
        <v>32</v>
      </c>
      <c r="D66" s="24" t="str">
        <f t="shared" si="10"/>
        <v/>
      </c>
      <c r="E66" s="198"/>
      <c r="F66" s="198"/>
      <c r="G66" s="134"/>
      <c r="H66" s="3"/>
      <c r="I66" s="4"/>
      <c r="J66" s="4"/>
      <c r="K66" s="4"/>
      <c r="L66" s="4"/>
      <c r="M66" s="4"/>
      <c r="N66" s="177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219"/>
      <c r="AD66" s="4"/>
      <c r="AE66" s="4"/>
      <c r="AF66" s="193"/>
      <c r="AG66" s="192"/>
      <c r="AH66" s="4"/>
      <c r="AI66" s="4"/>
      <c r="AJ66" s="26" t="str">
        <f t="shared" si="7"/>
        <v/>
      </c>
      <c r="AK66" s="77" t="str">
        <f t="shared" si="11"/>
        <v/>
      </c>
      <c r="AL66" s="26" t="str">
        <f t="shared" si="8"/>
        <v/>
      </c>
      <c r="AM66" s="135"/>
      <c r="AN66" s="135"/>
      <c r="AO66" s="135"/>
      <c r="AP66" s="220" t="str">
        <f t="shared" si="12"/>
        <v/>
      </c>
      <c r="AQ66" s="23"/>
      <c r="AR66" s="23"/>
      <c r="AS66" s="23"/>
      <c r="AT66" s="23"/>
      <c r="AU66" s="23"/>
      <c r="AV66" s="23"/>
      <c r="AW66" s="23"/>
    </row>
    <row r="67" spans="1:49">
      <c r="A67" s="5"/>
      <c r="B67" s="5"/>
      <c r="C67" s="24">
        <v>33</v>
      </c>
      <c r="D67" s="24" t="str">
        <f t="shared" si="10"/>
        <v/>
      </c>
      <c r="E67" s="198"/>
      <c r="F67" s="198"/>
      <c r="G67" s="134"/>
      <c r="H67" s="3"/>
      <c r="I67" s="4"/>
      <c r="J67" s="4"/>
      <c r="K67" s="4"/>
      <c r="L67" s="4"/>
      <c r="M67" s="4"/>
      <c r="N67" s="177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219"/>
      <c r="AD67" s="4"/>
      <c r="AE67" s="4"/>
      <c r="AF67" s="193"/>
      <c r="AG67" s="192"/>
      <c r="AH67" s="4"/>
      <c r="AI67" s="4"/>
      <c r="AJ67" s="26" t="str">
        <f t="shared" si="7"/>
        <v/>
      </c>
      <c r="AK67" s="77" t="str">
        <f t="shared" si="11"/>
        <v/>
      </c>
      <c r="AL67" s="26" t="str">
        <f t="shared" si="8"/>
        <v/>
      </c>
      <c r="AM67" s="135"/>
      <c r="AN67" s="135"/>
      <c r="AO67" s="135"/>
      <c r="AP67" s="220" t="str">
        <f t="shared" si="12"/>
        <v/>
      </c>
      <c r="AQ67" s="23"/>
      <c r="AR67" s="23"/>
      <c r="AS67" s="23"/>
      <c r="AT67" s="23"/>
      <c r="AU67" s="23"/>
      <c r="AV67" s="23"/>
      <c r="AW67" s="23"/>
    </row>
    <row r="68" spans="1:49">
      <c r="A68" s="5"/>
      <c r="B68" s="5"/>
      <c r="C68" s="24">
        <v>34</v>
      </c>
      <c r="D68" s="24" t="str">
        <f t="shared" si="10"/>
        <v/>
      </c>
      <c r="E68" s="198"/>
      <c r="F68" s="198"/>
      <c r="G68" s="4"/>
      <c r="H68" s="4"/>
      <c r="I68" s="4"/>
      <c r="J68" s="4"/>
      <c r="K68" s="4"/>
      <c r="L68" s="4"/>
      <c r="M68" s="4"/>
      <c r="N68" s="177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219"/>
      <c r="AD68" s="4"/>
      <c r="AE68" s="4"/>
      <c r="AF68" s="193"/>
      <c r="AG68" s="192"/>
      <c r="AH68" s="4"/>
      <c r="AI68" s="4"/>
      <c r="AJ68" s="26" t="str">
        <f t="shared" si="7"/>
        <v/>
      </c>
      <c r="AK68" s="77" t="str">
        <f t="shared" si="11"/>
        <v/>
      </c>
      <c r="AL68" s="26" t="str">
        <f t="shared" si="8"/>
        <v/>
      </c>
      <c r="AM68" s="135"/>
      <c r="AN68" s="135"/>
      <c r="AO68" s="135"/>
      <c r="AP68" s="220" t="str">
        <f t="shared" si="12"/>
        <v/>
      </c>
      <c r="AQ68" s="23"/>
      <c r="AR68" s="23"/>
      <c r="AS68" s="23"/>
      <c r="AT68" s="23"/>
      <c r="AU68" s="23"/>
      <c r="AV68" s="23"/>
      <c r="AW68" s="23"/>
    </row>
    <row r="69" spans="1:49">
      <c r="A69" s="5"/>
      <c r="B69" s="5"/>
      <c r="C69" s="24">
        <v>35</v>
      </c>
      <c r="D69" s="24" t="str">
        <f t="shared" si="10"/>
        <v/>
      </c>
      <c r="E69" s="198"/>
      <c r="F69" s="198"/>
      <c r="G69" s="134"/>
      <c r="H69" s="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219"/>
      <c r="AD69" s="4"/>
      <c r="AE69" s="4"/>
      <c r="AF69" s="193"/>
      <c r="AG69" s="192"/>
      <c r="AH69" s="4"/>
      <c r="AI69" s="4"/>
      <c r="AJ69" s="26" t="str">
        <f t="shared" si="7"/>
        <v/>
      </c>
      <c r="AK69" s="77" t="str">
        <f t="shared" si="11"/>
        <v/>
      </c>
      <c r="AL69" s="26" t="str">
        <f t="shared" si="8"/>
        <v/>
      </c>
      <c r="AM69" s="135"/>
      <c r="AN69" s="135"/>
      <c r="AO69" s="135"/>
      <c r="AP69" s="220" t="str">
        <f t="shared" si="12"/>
        <v/>
      </c>
      <c r="AQ69" s="23"/>
      <c r="AR69" s="23"/>
      <c r="AS69" s="23"/>
      <c r="AT69" s="23"/>
      <c r="AU69" s="23"/>
      <c r="AV69" s="23"/>
      <c r="AW69" s="23"/>
    </row>
    <row r="70" spans="1:49">
      <c r="A70" s="5"/>
      <c r="B70" s="5"/>
      <c r="C70" s="24">
        <v>36</v>
      </c>
      <c r="D70" s="24" t="str">
        <f t="shared" si="10"/>
        <v/>
      </c>
      <c r="E70" s="198"/>
      <c r="F70" s="198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219"/>
      <c r="AD70" s="4"/>
      <c r="AE70" s="4"/>
      <c r="AF70" s="193"/>
      <c r="AG70" s="192"/>
      <c r="AH70" s="4"/>
      <c r="AI70" s="4"/>
      <c r="AJ70" s="26" t="str">
        <f t="shared" si="7"/>
        <v/>
      </c>
      <c r="AK70" s="77" t="str">
        <f t="shared" si="11"/>
        <v/>
      </c>
      <c r="AL70" s="26" t="str">
        <f t="shared" si="8"/>
        <v/>
      </c>
      <c r="AM70" s="135"/>
      <c r="AN70" s="135"/>
      <c r="AO70" s="135"/>
      <c r="AP70" s="220" t="str">
        <f t="shared" si="12"/>
        <v/>
      </c>
      <c r="AQ70" s="23"/>
      <c r="AR70" s="23"/>
      <c r="AS70" s="23"/>
      <c r="AT70" s="23"/>
      <c r="AU70" s="23"/>
      <c r="AV70" s="23"/>
      <c r="AW70" s="23"/>
    </row>
    <row r="71" spans="1:49">
      <c r="A71" s="5"/>
      <c r="C71" s="24">
        <v>37</v>
      </c>
      <c r="D71" s="24" t="str">
        <f t="shared" si="10"/>
        <v/>
      </c>
      <c r="E71" s="198"/>
      <c r="F71" s="198"/>
      <c r="G71" s="180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219"/>
      <c r="AD71" s="179"/>
      <c r="AE71" s="179"/>
      <c r="AF71" s="199"/>
      <c r="AG71" s="194"/>
      <c r="AH71" s="179"/>
      <c r="AI71" s="179"/>
      <c r="AJ71" s="26" t="str">
        <f t="shared" si="7"/>
        <v/>
      </c>
      <c r="AK71" s="77" t="str">
        <f t="shared" si="11"/>
        <v/>
      </c>
      <c r="AL71" s="26" t="str">
        <f t="shared" si="8"/>
        <v/>
      </c>
      <c r="AM71" s="135"/>
      <c r="AN71" s="135"/>
      <c r="AO71" s="135"/>
      <c r="AP71" s="220" t="str">
        <f t="shared" si="12"/>
        <v/>
      </c>
      <c r="AQ71" s="23"/>
      <c r="AR71" s="23"/>
      <c r="AS71" s="23"/>
      <c r="AT71" s="23"/>
      <c r="AU71" s="23"/>
      <c r="AV71" s="23"/>
      <c r="AW71" s="23"/>
    </row>
    <row r="72" spans="1:49">
      <c r="A72" s="5"/>
      <c r="B72" s="5"/>
      <c r="C72" s="24">
        <v>38</v>
      </c>
      <c r="D72" s="24" t="str">
        <f t="shared" si="10"/>
        <v/>
      </c>
      <c r="E72" s="198"/>
      <c r="F72" s="198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219"/>
      <c r="AD72" s="151"/>
      <c r="AE72" s="151"/>
      <c r="AF72" s="200"/>
      <c r="AG72" s="195"/>
      <c r="AH72" s="4"/>
      <c r="AI72" s="151"/>
      <c r="AJ72" s="26" t="str">
        <f t="shared" si="7"/>
        <v/>
      </c>
      <c r="AK72" s="77" t="str">
        <f t="shared" si="11"/>
        <v/>
      </c>
      <c r="AL72" s="26" t="str">
        <f t="shared" si="8"/>
        <v/>
      </c>
      <c r="AM72" s="135"/>
      <c r="AN72" s="135"/>
      <c r="AO72" s="135"/>
      <c r="AP72" s="220" t="str">
        <f t="shared" si="12"/>
        <v/>
      </c>
      <c r="AQ72" s="23"/>
      <c r="AR72" s="23"/>
      <c r="AS72" s="23"/>
      <c r="AT72" s="23"/>
      <c r="AU72" s="23"/>
      <c r="AV72" s="23"/>
      <c r="AW72" s="23"/>
    </row>
    <row r="73" spans="1:49">
      <c r="A73" s="5"/>
      <c r="B73" s="5"/>
      <c r="C73" s="24">
        <v>39</v>
      </c>
      <c r="D73" s="24" t="str">
        <f t="shared" si="10"/>
        <v/>
      </c>
      <c r="E73" s="198"/>
      <c r="F73" s="198"/>
      <c r="G73" s="134"/>
      <c r="H73" s="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219"/>
      <c r="AD73" s="4"/>
      <c r="AE73" s="4"/>
      <c r="AF73" s="193"/>
      <c r="AG73" s="192"/>
      <c r="AH73" s="4"/>
      <c r="AI73" s="4"/>
      <c r="AJ73" s="26" t="str">
        <f t="shared" si="7"/>
        <v/>
      </c>
      <c r="AK73" s="77" t="str">
        <f t="shared" si="11"/>
        <v/>
      </c>
      <c r="AL73" s="26" t="str">
        <f t="shared" si="8"/>
        <v/>
      </c>
      <c r="AM73" s="135"/>
      <c r="AN73" s="135"/>
      <c r="AO73" s="135"/>
      <c r="AP73" s="220" t="str">
        <f t="shared" si="12"/>
        <v/>
      </c>
      <c r="AQ73" s="23"/>
      <c r="AR73" s="23"/>
      <c r="AS73" s="23"/>
      <c r="AT73" s="23"/>
      <c r="AU73" s="23"/>
      <c r="AV73" s="23"/>
      <c r="AW73" s="23"/>
    </row>
    <row r="74" spans="1:49">
      <c r="C74" s="24">
        <v>40</v>
      </c>
      <c r="D74" s="24" t="str">
        <f t="shared" si="10"/>
        <v/>
      </c>
      <c r="E74" s="198"/>
      <c r="F74" s="198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219"/>
      <c r="AD74" s="4"/>
      <c r="AE74" s="4"/>
      <c r="AF74" s="193"/>
      <c r="AG74" s="193"/>
      <c r="AH74" s="4"/>
      <c r="AI74" s="4"/>
      <c r="AJ74" s="26" t="str">
        <f t="shared" si="7"/>
        <v/>
      </c>
      <c r="AK74" s="77" t="str">
        <f t="shared" si="11"/>
        <v/>
      </c>
      <c r="AL74" s="26" t="str">
        <f t="shared" si="8"/>
        <v/>
      </c>
      <c r="AM74" s="135"/>
      <c r="AN74" s="135"/>
      <c r="AO74" s="135"/>
      <c r="AP74" s="220"/>
      <c r="AQ74" s="23"/>
      <c r="AR74" s="23"/>
      <c r="AS74" s="23"/>
      <c r="AT74" s="23"/>
      <c r="AU74" s="23"/>
      <c r="AV74" s="23"/>
      <c r="AW74" s="23"/>
    </row>
    <row r="75" spans="1:49">
      <c r="C75" s="24">
        <v>41</v>
      </c>
      <c r="D75" s="24" t="str">
        <f t="shared" si="10"/>
        <v/>
      </c>
      <c r="E75" s="198"/>
      <c r="F75" s="198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219"/>
      <c r="AD75" s="4"/>
      <c r="AE75" s="4"/>
      <c r="AF75" s="193"/>
      <c r="AG75" s="193"/>
      <c r="AH75" s="4"/>
      <c r="AI75" s="4"/>
      <c r="AJ75" s="26" t="str">
        <f t="shared" si="7"/>
        <v/>
      </c>
      <c r="AK75" s="77" t="str">
        <f t="shared" si="11"/>
        <v/>
      </c>
      <c r="AL75" s="26" t="str">
        <f t="shared" si="8"/>
        <v/>
      </c>
      <c r="AM75" s="135"/>
      <c r="AN75" s="135"/>
      <c r="AO75" s="135"/>
      <c r="AP75" s="220"/>
      <c r="AQ75" s="23"/>
      <c r="AR75" s="23"/>
      <c r="AS75" s="23"/>
      <c r="AT75" s="23"/>
      <c r="AU75" s="23"/>
      <c r="AV75" s="23"/>
      <c r="AW75" s="23"/>
    </row>
    <row r="76" spans="1:49">
      <c r="A76" s="5"/>
      <c r="B76" s="5"/>
      <c r="C76" s="24">
        <v>42</v>
      </c>
      <c r="D76" s="24" t="str">
        <f t="shared" si="10"/>
        <v/>
      </c>
      <c r="E76" s="198"/>
      <c r="F76" s="198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219"/>
      <c r="AD76" s="4"/>
      <c r="AE76" s="4"/>
      <c r="AF76" s="193"/>
      <c r="AG76" s="193"/>
      <c r="AH76" s="4"/>
      <c r="AI76" s="4"/>
      <c r="AJ76" s="26" t="str">
        <f t="shared" si="7"/>
        <v/>
      </c>
      <c r="AK76" s="77" t="str">
        <f t="shared" si="11"/>
        <v/>
      </c>
      <c r="AL76" s="26" t="str">
        <f t="shared" si="8"/>
        <v/>
      </c>
      <c r="AM76" s="135"/>
      <c r="AN76" s="135"/>
      <c r="AO76" s="135"/>
      <c r="AP76" s="220" t="str">
        <f t="shared" ref="AP76:AP106" si="13">IF(AL76="","",IF(AN76-AL76=0,"",AN76-AL76))</f>
        <v/>
      </c>
      <c r="AQ76" s="23"/>
      <c r="AR76" s="23"/>
      <c r="AS76" s="23"/>
      <c r="AT76" s="23"/>
      <c r="AU76" s="23"/>
      <c r="AV76" s="23"/>
      <c r="AW76" s="23"/>
    </row>
    <row r="77" spans="1:49">
      <c r="A77" s="5"/>
      <c r="B77" s="5"/>
      <c r="C77" s="24">
        <v>43</v>
      </c>
      <c r="D77" s="24" t="str">
        <f t="shared" si="10"/>
        <v/>
      </c>
      <c r="E77" s="198"/>
      <c r="F77" s="198"/>
      <c r="G77" s="134"/>
      <c r="H77" s="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219"/>
      <c r="AD77" s="4"/>
      <c r="AE77" s="4"/>
      <c r="AF77" s="193"/>
      <c r="AG77" s="192"/>
      <c r="AH77" s="4"/>
      <c r="AI77" s="4"/>
      <c r="AJ77" s="26" t="str">
        <f t="shared" si="7"/>
        <v/>
      </c>
      <c r="AK77" s="77" t="str">
        <f t="shared" si="11"/>
        <v/>
      </c>
      <c r="AL77" s="26" t="str">
        <f t="shared" si="8"/>
        <v/>
      </c>
      <c r="AM77" s="135"/>
      <c r="AN77" s="135"/>
      <c r="AO77" s="135"/>
      <c r="AP77" s="220" t="str">
        <f t="shared" si="13"/>
        <v/>
      </c>
      <c r="AQ77" s="23"/>
      <c r="AR77" s="23"/>
      <c r="AS77" s="23"/>
      <c r="AT77" s="23"/>
      <c r="AU77" s="23"/>
      <c r="AV77" s="23"/>
      <c r="AW77" s="23"/>
    </row>
    <row r="78" spans="1:49">
      <c r="A78" s="5"/>
      <c r="B78" s="5"/>
      <c r="C78" s="24">
        <v>44</v>
      </c>
      <c r="D78" s="24" t="str">
        <f t="shared" si="10"/>
        <v/>
      </c>
      <c r="E78" s="198"/>
      <c r="F78" s="198"/>
      <c r="G78" s="134"/>
      <c r="H78" s="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219"/>
      <c r="AD78" s="4"/>
      <c r="AE78" s="4"/>
      <c r="AF78" s="193"/>
      <c r="AG78" s="192"/>
      <c r="AH78" s="4"/>
      <c r="AI78" s="4"/>
      <c r="AJ78" s="26" t="str">
        <f t="shared" si="7"/>
        <v/>
      </c>
      <c r="AK78" s="77" t="str">
        <f t="shared" si="11"/>
        <v/>
      </c>
      <c r="AL78" s="26" t="str">
        <f t="shared" si="8"/>
        <v/>
      </c>
      <c r="AM78" s="135"/>
      <c r="AN78" s="135"/>
      <c r="AO78" s="135"/>
      <c r="AP78" s="220" t="str">
        <f t="shared" si="13"/>
        <v/>
      </c>
      <c r="AQ78" s="23"/>
      <c r="AR78" s="23"/>
      <c r="AS78" s="23"/>
      <c r="AT78" s="23"/>
      <c r="AU78" s="23"/>
      <c r="AV78" s="23"/>
      <c r="AW78" s="23"/>
    </row>
    <row r="79" spans="1:49">
      <c r="A79" s="5"/>
      <c r="B79" s="5"/>
      <c r="C79" s="24">
        <v>45</v>
      </c>
      <c r="D79" s="24" t="str">
        <f t="shared" si="10"/>
        <v/>
      </c>
      <c r="E79" s="198"/>
      <c r="F79" s="198"/>
      <c r="G79" s="134"/>
      <c r="H79" s="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219"/>
      <c r="AD79" s="4"/>
      <c r="AE79" s="4"/>
      <c r="AF79" s="193"/>
      <c r="AG79" s="192"/>
      <c r="AH79" s="4"/>
      <c r="AI79" s="4"/>
      <c r="AJ79" s="26" t="str">
        <f t="shared" si="7"/>
        <v/>
      </c>
      <c r="AK79" s="77" t="str">
        <f t="shared" si="11"/>
        <v/>
      </c>
      <c r="AL79" s="26" t="str">
        <f t="shared" si="8"/>
        <v/>
      </c>
      <c r="AM79" s="135"/>
      <c r="AN79" s="135"/>
      <c r="AO79" s="135"/>
      <c r="AP79" s="220" t="str">
        <f t="shared" si="13"/>
        <v/>
      </c>
      <c r="AQ79" s="23"/>
      <c r="AR79" s="23"/>
      <c r="AS79" s="23"/>
      <c r="AT79" s="23"/>
      <c r="AU79" s="23"/>
      <c r="AV79" s="23"/>
      <c r="AW79" s="23"/>
    </row>
    <row r="80" spans="1:49">
      <c r="A80" s="5"/>
      <c r="B80" s="5"/>
      <c r="C80" s="24">
        <v>46</v>
      </c>
      <c r="D80" s="24" t="str">
        <f t="shared" si="10"/>
        <v/>
      </c>
      <c r="E80" s="198"/>
      <c r="F80" s="198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219"/>
      <c r="AD80" s="4"/>
      <c r="AE80" s="4"/>
      <c r="AF80" s="193"/>
      <c r="AG80" s="193"/>
      <c r="AH80" s="4"/>
      <c r="AI80" s="4"/>
      <c r="AJ80" s="26" t="str">
        <f t="shared" si="7"/>
        <v/>
      </c>
      <c r="AK80" s="77" t="str">
        <f t="shared" si="11"/>
        <v/>
      </c>
      <c r="AL80" s="26" t="str">
        <f t="shared" si="8"/>
        <v/>
      </c>
      <c r="AM80" s="135"/>
      <c r="AN80" s="142"/>
      <c r="AO80" s="135"/>
      <c r="AP80" s="220" t="str">
        <f t="shared" si="13"/>
        <v/>
      </c>
      <c r="AQ80" s="23"/>
      <c r="AR80" s="23"/>
      <c r="AS80" s="23"/>
      <c r="AT80" s="23"/>
      <c r="AU80" s="23"/>
      <c r="AV80" s="23"/>
      <c r="AW80" s="23"/>
    </row>
    <row r="81" spans="1:49">
      <c r="A81" s="5"/>
      <c r="B81" s="5"/>
      <c r="C81" s="24">
        <v>47</v>
      </c>
      <c r="D81" s="24" t="str">
        <f t="shared" si="10"/>
        <v/>
      </c>
      <c r="E81" s="198"/>
      <c r="F81" s="198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219"/>
      <c r="AD81" s="4"/>
      <c r="AE81" s="4"/>
      <c r="AF81" s="193"/>
      <c r="AG81" s="193"/>
      <c r="AH81" s="4"/>
      <c r="AI81" s="4"/>
      <c r="AJ81" s="26" t="str">
        <f t="shared" si="7"/>
        <v/>
      </c>
      <c r="AK81" s="77" t="str">
        <f t="shared" si="11"/>
        <v/>
      </c>
      <c r="AL81" s="26" t="str">
        <f t="shared" si="8"/>
        <v/>
      </c>
      <c r="AM81" s="135"/>
      <c r="AN81" s="142"/>
      <c r="AO81" s="135"/>
      <c r="AP81" s="220" t="str">
        <f t="shared" si="13"/>
        <v/>
      </c>
      <c r="AQ81" s="23"/>
      <c r="AR81" s="23"/>
      <c r="AS81" s="23"/>
      <c r="AT81" s="23"/>
      <c r="AU81" s="23"/>
      <c r="AV81" s="23"/>
      <c r="AW81" s="23"/>
    </row>
    <row r="82" spans="1:49">
      <c r="A82" s="5"/>
      <c r="B82" s="5"/>
      <c r="C82" s="24">
        <v>48</v>
      </c>
      <c r="D82" s="24" t="str">
        <f t="shared" si="10"/>
        <v/>
      </c>
      <c r="E82" s="198"/>
      <c r="F82" s="198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219"/>
      <c r="AD82" s="4"/>
      <c r="AE82" s="4"/>
      <c r="AF82" s="193"/>
      <c r="AG82" s="193"/>
      <c r="AH82" s="4"/>
      <c r="AI82" s="4"/>
      <c r="AJ82" s="26" t="str">
        <f t="shared" si="7"/>
        <v/>
      </c>
      <c r="AK82" s="77" t="str">
        <f t="shared" si="11"/>
        <v/>
      </c>
      <c r="AL82" s="26" t="str">
        <f t="shared" si="8"/>
        <v/>
      </c>
      <c r="AM82" s="135"/>
      <c r="AN82" s="142"/>
      <c r="AO82" s="135"/>
      <c r="AP82" s="220" t="str">
        <f t="shared" si="13"/>
        <v/>
      </c>
      <c r="AQ82" s="23"/>
      <c r="AR82" s="23"/>
      <c r="AS82" s="23"/>
      <c r="AT82" s="23"/>
      <c r="AU82" s="23"/>
      <c r="AV82" s="23"/>
      <c r="AW82" s="23"/>
    </row>
    <row r="83" spans="1:49">
      <c r="A83" s="5"/>
      <c r="B83" s="5"/>
      <c r="C83" s="24">
        <v>49</v>
      </c>
      <c r="D83" s="24" t="str">
        <f t="shared" si="10"/>
        <v/>
      </c>
      <c r="E83" s="198"/>
      <c r="F83" s="198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219"/>
      <c r="AD83" s="4"/>
      <c r="AE83" s="4"/>
      <c r="AF83" s="193"/>
      <c r="AG83" s="193"/>
      <c r="AH83" s="4"/>
      <c r="AI83" s="4"/>
      <c r="AJ83" s="26" t="str">
        <f t="shared" si="7"/>
        <v/>
      </c>
      <c r="AK83" s="77" t="str">
        <f t="shared" si="11"/>
        <v/>
      </c>
      <c r="AL83" s="26" t="str">
        <f t="shared" si="8"/>
        <v/>
      </c>
      <c r="AM83" s="135"/>
      <c r="AN83" s="142"/>
      <c r="AO83" s="135"/>
      <c r="AP83" s="220" t="str">
        <f t="shared" si="13"/>
        <v/>
      </c>
      <c r="AQ83" s="23"/>
      <c r="AR83" s="23"/>
      <c r="AS83" s="23"/>
      <c r="AT83" s="23"/>
      <c r="AU83" s="23"/>
      <c r="AV83" s="23"/>
      <c r="AW83" s="23"/>
    </row>
    <row r="84" spans="1:49">
      <c r="A84" s="5"/>
      <c r="B84" s="5"/>
      <c r="C84" s="24">
        <v>50</v>
      </c>
      <c r="D84" s="24" t="str">
        <f t="shared" si="10"/>
        <v/>
      </c>
      <c r="E84" s="198"/>
      <c r="F84" s="198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219"/>
      <c r="AD84" s="4"/>
      <c r="AE84" s="4"/>
      <c r="AF84" s="193"/>
      <c r="AG84" s="193"/>
      <c r="AH84" s="4"/>
      <c r="AI84" s="4"/>
      <c r="AJ84" s="26" t="str">
        <f t="shared" si="7"/>
        <v/>
      </c>
      <c r="AK84" s="77" t="str">
        <f t="shared" si="11"/>
        <v/>
      </c>
      <c r="AL84" s="26" t="str">
        <f t="shared" si="8"/>
        <v/>
      </c>
      <c r="AM84" s="135"/>
      <c r="AN84" s="142"/>
      <c r="AO84" s="135"/>
      <c r="AP84" s="220" t="str">
        <f t="shared" si="13"/>
        <v/>
      </c>
      <c r="AQ84" s="23"/>
      <c r="AR84" s="23"/>
      <c r="AS84" s="23"/>
      <c r="AT84" s="23"/>
      <c r="AU84" s="23"/>
      <c r="AV84" s="23"/>
      <c r="AW84" s="23"/>
    </row>
    <row r="85" spans="1:49">
      <c r="A85" s="5"/>
      <c r="B85" s="5"/>
      <c r="C85" s="24">
        <v>51</v>
      </c>
      <c r="D85" s="24" t="str">
        <f t="shared" si="10"/>
        <v/>
      </c>
      <c r="E85" s="198"/>
      <c r="F85" s="198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219"/>
      <c r="AD85" s="4"/>
      <c r="AE85" s="4"/>
      <c r="AF85" s="193"/>
      <c r="AG85" s="192"/>
      <c r="AH85" s="4"/>
      <c r="AI85" s="4"/>
      <c r="AJ85" s="26" t="str">
        <f t="shared" si="7"/>
        <v/>
      </c>
      <c r="AK85" s="77" t="str">
        <f t="shared" si="11"/>
        <v/>
      </c>
      <c r="AL85" s="26" t="str">
        <f t="shared" si="8"/>
        <v/>
      </c>
      <c r="AM85" s="135"/>
      <c r="AN85" s="135"/>
      <c r="AO85" s="135"/>
      <c r="AP85" s="220" t="str">
        <f t="shared" si="13"/>
        <v/>
      </c>
      <c r="AQ85" s="23"/>
      <c r="AR85" s="23"/>
      <c r="AS85" s="23"/>
      <c r="AT85" s="23"/>
      <c r="AU85" s="23"/>
      <c r="AV85" s="23"/>
      <c r="AW85" s="23"/>
    </row>
    <row r="86" spans="1:49">
      <c r="A86" s="5"/>
      <c r="B86" s="5"/>
      <c r="C86" s="24">
        <v>52</v>
      </c>
      <c r="D86" s="24" t="str">
        <f t="shared" si="10"/>
        <v/>
      </c>
      <c r="E86" s="198"/>
      <c r="F86" s="198"/>
      <c r="G86" s="134"/>
      <c r="H86" s="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219"/>
      <c r="AD86" s="4"/>
      <c r="AE86" s="4"/>
      <c r="AF86" s="193"/>
      <c r="AG86" s="192"/>
      <c r="AH86" s="4"/>
      <c r="AI86" s="4"/>
      <c r="AJ86" s="26" t="str">
        <f t="shared" si="7"/>
        <v/>
      </c>
      <c r="AK86" s="77" t="str">
        <f t="shared" si="11"/>
        <v/>
      </c>
      <c r="AL86" s="26" t="str">
        <f t="shared" si="8"/>
        <v/>
      </c>
      <c r="AM86" s="135"/>
      <c r="AN86" s="135"/>
      <c r="AO86" s="135"/>
      <c r="AP86" s="220" t="str">
        <f t="shared" si="13"/>
        <v/>
      </c>
      <c r="AQ86" s="23"/>
      <c r="AR86" s="23"/>
      <c r="AS86" s="23"/>
      <c r="AT86" s="23"/>
      <c r="AU86" s="23"/>
      <c r="AV86" s="23"/>
      <c r="AW86" s="23"/>
    </row>
    <row r="87" spans="1:49">
      <c r="A87" s="5"/>
      <c r="B87" s="5"/>
      <c r="C87" s="24">
        <v>53</v>
      </c>
      <c r="D87" s="24" t="str">
        <f t="shared" si="10"/>
        <v/>
      </c>
      <c r="E87" s="198"/>
      <c r="F87" s="198"/>
      <c r="G87" s="3"/>
      <c r="H87" s="181"/>
      <c r="I87" s="181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219"/>
      <c r="AD87" s="4"/>
      <c r="AE87" s="4"/>
      <c r="AF87" s="193"/>
      <c r="AG87" s="192"/>
      <c r="AH87" s="4"/>
      <c r="AI87" s="4"/>
      <c r="AJ87" s="26" t="str">
        <f t="shared" si="7"/>
        <v/>
      </c>
      <c r="AK87" s="77" t="str">
        <f t="shared" si="11"/>
        <v/>
      </c>
      <c r="AL87" s="26" t="str">
        <f t="shared" si="8"/>
        <v/>
      </c>
      <c r="AM87" s="135"/>
      <c r="AN87" s="135"/>
      <c r="AO87" s="135"/>
      <c r="AP87" s="220" t="str">
        <f t="shared" si="13"/>
        <v/>
      </c>
      <c r="AQ87" s="23"/>
      <c r="AR87" s="23"/>
      <c r="AS87" s="23"/>
      <c r="AT87" s="23"/>
      <c r="AU87" s="23"/>
      <c r="AV87" s="23"/>
      <c r="AW87" s="23"/>
    </row>
    <row r="88" spans="1:49">
      <c r="A88" s="5"/>
      <c r="B88" s="5"/>
      <c r="C88" s="24">
        <v>54</v>
      </c>
      <c r="D88" s="24" t="str">
        <f t="shared" si="10"/>
        <v/>
      </c>
      <c r="E88" s="198"/>
      <c r="F88" s="198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219"/>
      <c r="AD88" s="177"/>
      <c r="AE88" s="177"/>
      <c r="AF88" s="198"/>
      <c r="AG88" s="191"/>
      <c r="AH88" s="177"/>
      <c r="AI88" s="177"/>
      <c r="AJ88" s="26" t="str">
        <f t="shared" si="7"/>
        <v/>
      </c>
      <c r="AK88" s="77" t="str">
        <f t="shared" si="11"/>
        <v/>
      </c>
      <c r="AL88" s="26" t="str">
        <f t="shared" si="8"/>
        <v/>
      </c>
      <c r="AM88" s="135"/>
      <c r="AN88" s="135"/>
      <c r="AO88" s="135"/>
      <c r="AP88" s="220" t="str">
        <f t="shared" si="13"/>
        <v/>
      </c>
      <c r="AQ88" s="23"/>
      <c r="AR88" s="23"/>
      <c r="AS88" s="23"/>
      <c r="AT88" s="23"/>
      <c r="AU88" s="23"/>
      <c r="AV88" s="23"/>
      <c r="AW88" s="23"/>
    </row>
    <row r="89" spans="1:49">
      <c r="A89" s="5"/>
      <c r="B89" s="5"/>
      <c r="C89" s="24">
        <v>55</v>
      </c>
      <c r="D89" s="24" t="str">
        <f t="shared" si="10"/>
        <v/>
      </c>
      <c r="E89" s="198"/>
      <c r="F89" s="198"/>
      <c r="G89" s="134"/>
      <c r="H89" s="3"/>
      <c r="I89" s="4"/>
      <c r="J89" s="4"/>
      <c r="K89" s="4"/>
      <c r="L89" s="4"/>
      <c r="M89" s="4"/>
      <c r="N89" s="177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219"/>
      <c r="AD89" s="4"/>
      <c r="AE89" s="4"/>
      <c r="AF89" s="193"/>
      <c r="AG89" s="192"/>
      <c r="AH89" s="4"/>
      <c r="AI89" s="4"/>
      <c r="AJ89" s="26" t="str">
        <f t="shared" si="7"/>
        <v/>
      </c>
      <c r="AK89" s="77" t="str">
        <f t="shared" si="11"/>
        <v/>
      </c>
      <c r="AL89" s="26" t="str">
        <f t="shared" si="8"/>
        <v/>
      </c>
      <c r="AM89" s="135"/>
      <c r="AN89" s="135"/>
      <c r="AO89" s="135"/>
      <c r="AP89" s="220" t="str">
        <f t="shared" si="13"/>
        <v/>
      </c>
      <c r="AQ89" s="23"/>
      <c r="AR89" s="23"/>
      <c r="AS89" s="23"/>
      <c r="AT89" s="23"/>
      <c r="AU89" s="23"/>
      <c r="AV89" s="23"/>
      <c r="AW89" s="23"/>
    </row>
    <row r="90" spans="1:49">
      <c r="A90" s="5"/>
      <c r="B90" s="5"/>
      <c r="C90" s="24">
        <v>56</v>
      </c>
      <c r="D90" s="24" t="str">
        <f t="shared" si="10"/>
        <v/>
      </c>
      <c r="E90" s="198"/>
      <c r="F90" s="198"/>
      <c r="G90" s="134"/>
      <c r="H90" s="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219"/>
      <c r="AD90" s="4"/>
      <c r="AE90" s="4"/>
      <c r="AF90" s="193"/>
      <c r="AG90" s="192"/>
      <c r="AH90" s="4"/>
      <c r="AI90" s="4"/>
      <c r="AJ90" s="26" t="str">
        <f t="shared" si="7"/>
        <v/>
      </c>
      <c r="AK90" s="77" t="str">
        <f t="shared" si="11"/>
        <v/>
      </c>
      <c r="AL90" s="26" t="str">
        <f t="shared" si="8"/>
        <v/>
      </c>
      <c r="AM90" s="135"/>
      <c r="AN90" s="135"/>
      <c r="AO90" s="135"/>
      <c r="AP90" s="220" t="str">
        <f t="shared" si="13"/>
        <v/>
      </c>
      <c r="AQ90" s="23"/>
      <c r="AR90" s="23"/>
      <c r="AS90" s="23"/>
      <c r="AT90" s="23"/>
      <c r="AU90" s="23"/>
      <c r="AV90" s="23"/>
      <c r="AW90" s="23"/>
    </row>
    <row r="91" spans="1:49" ht="16">
      <c r="A91" s="5"/>
      <c r="B91" s="5"/>
      <c r="C91" s="24">
        <v>57</v>
      </c>
      <c r="D91" s="24" t="str">
        <f t="shared" si="10"/>
        <v/>
      </c>
      <c r="E91" s="198"/>
      <c r="F91" s="198"/>
      <c r="G91" s="182"/>
      <c r="H91" s="183"/>
      <c r="I91" s="184"/>
      <c r="J91" s="184"/>
      <c r="K91" s="184"/>
      <c r="L91" s="184"/>
      <c r="M91" s="184"/>
      <c r="N91" s="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219"/>
      <c r="AD91" s="184"/>
      <c r="AE91" s="184"/>
      <c r="AF91" s="201"/>
      <c r="AG91" s="196"/>
      <c r="AH91" s="184"/>
      <c r="AI91" s="184"/>
      <c r="AJ91" s="26" t="str">
        <f t="shared" si="7"/>
        <v/>
      </c>
      <c r="AK91" s="77" t="str">
        <f t="shared" si="11"/>
        <v/>
      </c>
      <c r="AL91" s="26" t="str">
        <f t="shared" si="8"/>
        <v/>
      </c>
      <c r="AM91" s="135"/>
      <c r="AN91" s="135"/>
      <c r="AO91" s="135"/>
      <c r="AP91" s="220" t="str">
        <f t="shared" si="13"/>
        <v/>
      </c>
      <c r="AQ91" s="23"/>
      <c r="AR91" s="23"/>
      <c r="AS91" s="23"/>
      <c r="AT91" s="23"/>
      <c r="AU91" s="23"/>
      <c r="AV91" s="23"/>
      <c r="AW91" s="23"/>
    </row>
    <row r="92" spans="1:49">
      <c r="A92" s="5"/>
      <c r="B92" s="5"/>
      <c r="C92" s="24">
        <v>58</v>
      </c>
      <c r="D92" s="24" t="str">
        <f t="shared" si="10"/>
        <v/>
      </c>
      <c r="E92" s="198"/>
      <c r="F92" s="198"/>
      <c r="G92" s="134"/>
      <c r="H92" s="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219"/>
      <c r="AD92" s="4"/>
      <c r="AE92" s="4"/>
      <c r="AF92" s="202"/>
      <c r="AG92" s="192"/>
      <c r="AH92" s="4"/>
      <c r="AI92" s="4"/>
      <c r="AJ92" s="26" t="str">
        <f t="shared" si="7"/>
        <v/>
      </c>
      <c r="AK92" s="77" t="str">
        <f t="shared" si="11"/>
        <v/>
      </c>
      <c r="AL92" s="26" t="str">
        <f t="shared" si="8"/>
        <v/>
      </c>
      <c r="AM92" s="135"/>
      <c r="AN92" s="135"/>
      <c r="AO92" s="135"/>
      <c r="AP92" s="220" t="str">
        <f t="shared" si="13"/>
        <v/>
      </c>
      <c r="AQ92" s="23"/>
      <c r="AR92" s="23"/>
      <c r="AS92" s="23"/>
      <c r="AT92" s="23"/>
      <c r="AU92" s="23"/>
      <c r="AV92" s="23"/>
      <c r="AW92" s="23"/>
    </row>
    <row r="93" spans="1:49">
      <c r="A93" s="5"/>
      <c r="B93" s="5"/>
      <c r="C93" s="24">
        <v>59</v>
      </c>
      <c r="D93" s="24" t="str">
        <f t="shared" si="10"/>
        <v/>
      </c>
      <c r="E93" s="198"/>
      <c r="F93" s="198"/>
      <c r="G93" s="134"/>
      <c r="H93" s="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219"/>
      <c r="AD93" s="4"/>
      <c r="AE93" s="4"/>
      <c r="AF93" s="193"/>
      <c r="AG93" s="192"/>
      <c r="AH93" s="4"/>
      <c r="AI93" s="4"/>
      <c r="AJ93" s="26" t="str">
        <f t="shared" si="7"/>
        <v/>
      </c>
      <c r="AK93" s="77" t="str">
        <f t="shared" si="11"/>
        <v/>
      </c>
      <c r="AL93" s="26" t="str">
        <f t="shared" si="8"/>
        <v/>
      </c>
      <c r="AM93" s="135"/>
      <c r="AN93" s="135"/>
      <c r="AO93" s="135"/>
      <c r="AP93" s="220" t="str">
        <f t="shared" si="13"/>
        <v/>
      </c>
      <c r="AQ93" s="23"/>
      <c r="AR93" s="23"/>
      <c r="AS93" s="23"/>
      <c r="AT93" s="23"/>
      <c r="AU93" s="23"/>
      <c r="AV93" s="23"/>
      <c r="AW93" s="23"/>
    </row>
    <row r="94" spans="1:49">
      <c r="A94" s="5"/>
      <c r="B94" s="5"/>
      <c r="C94" s="24">
        <v>60</v>
      </c>
      <c r="D94" s="24" t="str">
        <f t="shared" si="10"/>
        <v/>
      </c>
      <c r="E94" s="198"/>
      <c r="F94" s="198"/>
      <c r="G94" s="134"/>
      <c r="H94" s="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219"/>
      <c r="AD94" s="4"/>
      <c r="AE94" s="4"/>
      <c r="AF94" s="193"/>
      <c r="AG94" s="192"/>
      <c r="AH94" s="4"/>
      <c r="AI94" s="4"/>
      <c r="AJ94" s="26" t="str">
        <f t="shared" si="7"/>
        <v/>
      </c>
      <c r="AK94" s="77" t="str">
        <f t="shared" si="11"/>
        <v/>
      </c>
      <c r="AL94" s="26" t="str">
        <f t="shared" si="8"/>
        <v/>
      </c>
      <c r="AM94" s="135"/>
      <c r="AN94" s="135"/>
      <c r="AO94" s="135"/>
      <c r="AP94" s="220" t="str">
        <f t="shared" si="13"/>
        <v/>
      </c>
      <c r="AQ94" s="23"/>
      <c r="AR94" s="23"/>
      <c r="AS94" s="23"/>
      <c r="AT94" s="23"/>
      <c r="AU94" s="23"/>
      <c r="AV94" s="23"/>
      <c r="AW94" s="23"/>
    </row>
    <row r="95" spans="1:49">
      <c r="A95" s="5"/>
      <c r="B95" s="5"/>
      <c r="C95" s="24">
        <v>61</v>
      </c>
      <c r="D95" s="24" t="str">
        <f t="shared" si="10"/>
        <v/>
      </c>
      <c r="E95" s="198"/>
      <c r="F95" s="198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219"/>
      <c r="AD95" s="4"/>
      <c r="AE95" s="4"/>
      <c r="AF95" s="193"/>
      <c r="AG95" s="192"/>
      <c r="AH95" s="4"/>
      <c r="AI95" s="4"/>
      <c r="AJ95" s="26" t="str">
        <f t="shared" si="7"/>
        <v/>
      </c>
      <c r="AK95" s="77" t="str">
        <f t="shared" si="11"/>
        <v/>
      </c>
      <c r="AL95" s="26" t="str">
        <f t="shared" si="8"/>
        <v/>
      </c>
      <c r="AM95" s="135"/>
      <c r="AN95" s="135"/>
      <c r="AO95" s="135"/>
      <c r="AP95" s="220" t="str">
        <f t="shared" si="13"/>
        <v/>
      </c>
      <c r="AQ95" s="23"/>
      <c r="AR95" s="23"/>
      <c r="AS95" s="23"/>
      <c r="AT95" s="23"/>
      <c r="AU95" s="23"/>
      <c r="AV95" s="23"/>
      <c r="AW95" s="23"/>
    </row>
    <row r="96" spans="1:49">
      <c r="A96" s="5"/>
      <c r="B96" s="5"/>
      <c r="C96" s="24">
        <v>62</v>
      </c>
      <c r="D96" s="24" t="str">
        <f t="shared" si="10"/>
        <v/>
      </c>
      <c r="E96" s="198"/>
      <c r="F96" s="198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219"/>
      <c r="AD96" s="4"/>
      <c r="AE96" s="4"/>
      <c r="AF96" s="193"/>
      <c r="AG96" s="192"/>
      <c r="AH96" s="4"/>
      <c r="AI96" s="4"/>
      <c r="AJ96" s="26" t="str">
        <f t="shared" si="7"/>
        <v/>
      </c>
      <c r="AK96" s="77" t="str">
        <f t="shared" si="11"/>
        <v/>
      </c>
      <c r="AL96" s="26" t="str">
        <f t="shared" si="8"/>
        <v/>
      </c>
      <c r="AM96" s="135"/>
      <c r="AN96" s="135"/>
      <c r="AO96" s="135"/>
      <c r="AP96" s="220" t="str">
        <f t="shared" si="13"/>
        <v/>
      </c>
      <c r="AQ96" s="23"/>
      <c r="AR96" s="23"/>
      <c r="AS96" s="23"/>
      <c r="AT96" s="23"/>
      <c r="AU96" s="23"/>
      <c r="AV96" s="23"/>
      <c r="AW96" s="23"/>
    </row>
    <row r="97" spans="1:49">
      <c r="A97" s="5"/>
      <c r="B97" s="5"/>
      <c r="C97" s="24">
        <v>63</v>
      </c>
      <c r="D97" s="24" t="str">
        <f t="shared" si="10"/>
        <v/>
      </c>
      <c r="E97" s="198"/>
      <c r="F97" s="198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219"/>
      <c r="AD97" s="4"/>
      <c r="AE97" s="4"/>
      <c r="AF97" s="193"/>
      <c r="AG97" s="192"/>
      <c r="AH97" s="4"/>
      <c r="AI97" s="4"/>
      <c r="AJ97" s="26" t="str">
        <f t="shared" si="7"/>
        <v/>
      </c>
      <c r="AK97" s="77" t="str">
        <f t="shared" si="11"/>
        <v/>
      </c>
      <c r="AL97" s="26" t="str">
        <f t="shared" si="8"/>
        <v/>
      </c>
      <c r="AM97" s="135"/>
      <c r="AN97" s="135"/>
      <c r="AO97" s="135"/>
      <c r="AP97" s="220" t="str">
        <f t="shared" si="13"/>
        <v/>
      </c>
      <c r="AQ97" s="23"/>
      <c r="AR97" s="23"/>
      <c r="AS97" s="23"/>
      <c r="AT97" s="23"/>
      <c r="AU97" s="23"/>
      <c r="AV97" s="23"/>
      <c r="AW97" s="23"/>
    </row>
    <row r="98" spans="1:49">
      <c r="A98" s="5"/>
      <c r="B98" s="5"/>
      <c r="C98" s="24">
        <v>64</v>
      </c>
      <c r="D98" s="24" t="str">
        <f t="shared" si="10"/>
        <v/>
      </c>
      <c r="E98" s="198"/>
      <c r="F98" s="198"/>
      <c r="G98" s="134"/>
      <c r="H98" s="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219"/>
      <c r="AD98" s="4"/>
      <c r="AE98" s="4"/>
      <c r="AF98" s="193"/>
      <c r="AG98" s="192"/>
      <c r="AH98" s="4"/>
      <c r="AI98" s="4"/>
      <c r="AJ98" s="26" t="str">
        <f t="shared" si="7"/>
        <v/>
      </c>
      <c r="AK98" s="77" t="str">
        <f t="shared" si="11"/>
        <v/>
      </c>
      <c r="AL98" s="26" t="str">
        <f t="shared" si="8"/>
        <v/>
      </c>
      <c r="AM98" s="135"/>
      <c r="AN98" s="135"/>
      <c r="AO98" s="135"/>
      <c r="AP98" s="220" t="str">
        <f t="shared" si="13"/>
        <v/>
      </c>
      <c r="AQ98" s="23"/>
      <c r="AR98" s="23"/>
      <c r="AS98" s="23"/>
      <c r="AT98" s="23"/>
      <c r="AU98" s="23"/>
      <c r="AV98" s="23"/>
      <c r="AW98" s="23"/>
    </row>
    <row r="99" spans="1:49">
      <c r="A99" s="5"/>
      <c r="B99" s="5"/>
      <c r="C99" s="24">
        <v>65</v>
      </c>
      <c r="D99" s="24" t="str">
        <f t="shared" si="10"/>
        <v/>
      </c>
      <c r="E99" s="198"/>
      <c r="F99" s="198"/>
      <c r="G99" s="134"/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219"/>
      <c r="AD99" s="4"/>
      <c r="AE99" s="4"/>
      <c r="AF99" s="193"/>
      <c r="AG99" s="192"/>
      <c r="AH99" s="4"/>
      <c r="AI99" s="4"/>
      <c r="AJ99" s="26" t="str">
        <f t="shared" ref="AJ99:AJ162" si="14">IF($H99="","",IF(COUNTA(K99:Y99)&gt;3,"Events Over Limit",IF(COUNTA(K99:Y99)=0,"Please entry at least 1 indv., event",IF(AE99="Y",0+AC99,IF(COUNTA(AD99)=1,COUNTA(K99:Y99)*$AJ$31+$AJ$30+$AJ$32+AC99,IF(COUNTA(AD99)=0,COUNTA(K99:Y99)*$AJ$31+$AJ$30+AC99,"Error"))))))</f>
        <v/>
      </c>
      <c r="AK99" s="77" t="str">
        <f t="shared" si="11"/>
        <v/>
      </c>
      <c r="AL99" s="26" t="str">
        <f t="shared" ref="AL99:AL162" si="15">IF(AJ99="","",SUM(AJ99:AK99))</f>
        <v/>
      </c>
      <c r="AM99" s="135"/>
      <c r="AN99" s="135"/>
      <c r="AO99" s="135"/>
      <c r="AP99" s="220" t="str">
        <f t="shared" si="13"/>
        <v/>
      </c>
      <c r="AQ99" s="23"/>
      <c r="AR99" s="23"/>
      <c r="AS99" s="23"/>
      <c r="AT99" s="23"/>
      <c r="AU99" s="23"/>
      <c r="AV99" s="23"/>
      <c r="AW99" s="23"/>
    </row>
    <row r="100" spans="1:49">
      <c r="A100" s="5"/>
      <c r="B100" s="5"/>
      <c r="C100" s="24">
        <v>66</v>
      </c>
      <c r="D100" s="24" t="str">
        <f t="shared" ref="D100:D163" si="16">IF(H100="","",IF(H100&lt;$C$4,UPPER(G100)&amp;"O",IF(G100="M",VLOOKUP(H100,$C$4:$E$11,2,0),IF(G100="F",VLOOKUP(H100,$C$4:$E$11,3,0)))))</f>
        <v/>
      </c>
      <c r="E100" s="198"/>
      <c r="F100" s="198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219"/>
      <c r="AD100" s="151"/>
      <c r="AE100" s="151"/>
      <c r="AF100" s="200"/>
      <c r="AG100" s="195"/>
      <c r="AH100" s="4"/>
      <c r="AI100" s="151"/>
      <c r="AJ100" s="26" t="str">
        <f t="shared" si="14"/>
        <v/>
      </c>
      <c r="AK100" s="77" t="str">
        <f t="shared" ref="AK100:AK163" si="17">IF(AB100="","",IF(COUNTA(Z100:AA100)&gt;1,"Pls choose only 1 relay",$AK$31))</f>
        <v/>
      </c>
      <c r="AL100" s="26" t="str">
        <f t="shared" si="15"/>
        <v/>
      </c>
      <c r="AM100" s="135"/>
      <c r="AN100" s="135"/>
      <c r="AO100" s="135"/>
      <c r="AP100" s="220" t="str">
        <f t="shared" si="13"/>
        <v/>
      </c>
      <c r="AQ100" s="23"/>
      <c r="AR100" s="23"/>
      <c r="AS100" s="23"/>
      <c r="AT100" s="23"/>
      <c r="AU100" s="23"/>
      <c r="AV100" s="23"/>
      <c r="AW100" s="23"/>
    </row>
    <row r="101" spans="1:49">
      <c r="A101" s="5"/>
      <c r="B101" s="5"/>
      <c r="C101" s="24">
        <v>67</v>
      </c>
      <c r="D101" s="24" t="str">
        <f t="shared" si="16"/>
        <v/>
      </c>
      <c r="E101" s="198"/>
      <c r="F101" s="198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219"/>
      <c r="AD101" s="151"/>
      <c r="AE101" s="151"/>
      <c r="AF101" s="200"/>
      <c r="AG101" s="195"/>
      <c r="AH101" s="4"/>
      <c r="AI101" s="151"/>
      <c r="AJ101" s="26" t="str">
        <f t="shared" si="14"/>
        <v/>
      </c>
      <c r="AK101" s="77" t="str">
        <f t="shared" si="17"/>
        <v/>
      </c>
      <c r="AL101" s="26" t="str">
        <f t="shared" si="15"/>
        <v/>
      </c>
      <c r="AM101" s="135"/>
      <c r="AN101" s="135"/>
      <c r="AO101" s="135"/>
      <c r="AP101" s="220" t="str">
        <f t="shared" si="13"/>
        <v/>
      </c>
      <c r="AQ101" s="23"/>
      <c r="AR101" s="23"/>
      <c r="AS101" s="23"/>
      <c r="AT101" s="23"/>
      <c r="AU101" s="23"/>
      <c r="AV101" s="23"/>
      <c r="AW101" s="23"/>
    </row>
    <row r="102" spans="1:49">
      <c r="A102" s="5"/>
      <c r="B102" s="5"/>
      <c r="C102" s="24">
        <v>68</v>
      </c>
      <c r="D102" s="24" t="str">
        <f t="shared" si="16"/>
        <v/>
      </c>
      <c r="E102" s="198"/>
      <c r="F102" s="198"/>
      <c r="G102" s="134"/>
      <c r="H102" s="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219"/>
      <c r="AD102" s="4"/>
      <c r="AE102" s="4"/>
      <c r="AF102" s="193"/>
      <c r="AG102" s="193"/>
      <c r="AH102" s="4"/>
      <c r="AI102" s="4"/>
      <c r="AJ102" s="26" t="str">
        <f t="shared" si="14"/>
        <v/>
      </c>
      <c r="AK102" s="77" t="str">
        <f t="shared" si="17"/>
        <v/>
      </c>
      <c r="AL102" s="26" t="str">
        <f t="shared" si="15"/>
        <v/>
      </c>
      <c r="AM102" s="135"/>
      <c r="AN102" s="135"/>
      <c r="AO102" s="135"/>
      <c r="AP102" s="220" t="str">
        <f t="shared" si="13"/>
        <v/>
      </c>
      <c r="AQ102" s="23"/>
      <c r="AR102" s="23"/>
      <c r="AS102" s="23"/>
      <c r="AT102" s="23"/>
      <c r="AU102" s="23"/>
      <c r="AV102" s="23"/>
      <c r="AW102" s="23"/>
    </row>
    <row r="103" spans="1:49">
      <c r="A103" s="5"/>
      <c r="B103" s="5"/>
      <c r="C103" s="24">
        <v>69</v>
      </c>
      <c r="D103" s="24" t="str">
        <f t="shared" si="16"/>
        <v/>
      </c>
      <c r="E103" s="198"/>
      <c r="F103" s="19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219"/>
      <c r="AD103" s="4"/>
      <c r="AE103" s="4"/>
      <c r="AF103" s="193"/>
      <c r="AG103" s="193"/>
      <c r="AH103" s="4"/>
      <c r="AI103" s="4"/>
      <c r="AJ103" s="26" t="str">
        <f t="shared" si="14"/>
        <v/>
      </c>
      <c r="AK103" s="77" t="str">
        <f t="shared" si="17"/>
        <v/>
      </c>
      <c r="AL103" s="26" t="str">
        <f t="shared" si="15"/>
        <v/>
      </c>
      <c r="AM103" s="135"/>
      <c r="AN103" s="135"/>
      <c r="AO103" s="135"/>
      <c r="AP103" s="220" t="str">
        <f t="shared" si="13"/>
        <v/>
      </c>
      <c r="AQ103" s="23"/>
      <c r="AR103" s="23"/>
      <c r="AS103" s="23"/>
      <c r="AT103" s="23"/>
      <c r="AU103" s="23"/>
      <c r="AV103" s="23"/>
      <c r="AW103" s="23"/>
    </row>
    <row r="104" spans="1:49">
      <c r="A104" s="5"/>
      <c r="B104" s="5"/>
      <c r="C104" s="24">
        <v>70</v>
      </c>
      <c r="D104" s="24" t="str">
        <f t="shared" si="16"/>
        <v/>
      </c>
      <c r="E104" s="198"/>
      <c r="F104" s="198"/>
      <c r="G104" s="4"/>
      <c r="H104" s="4"/>
      <c r="I104" s="4"/>
      <c r="J104" s="4"/>
      <c r="K104" s="4"/>
      <c r="L104" s="4"/>
      <c r="M104" s="4"/>
      <c r="N104" s="185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219"/>
      <c r="AD104" s="4"/>
      <c r="AE104" s="4"/>
      <c r="AF104" s="193"/>
      <c r="AG104" s="193"/>
      <c r="AH104" s="4"/>
      <c r="AI104" s="4"/>
      <c r="AJ104" s="26" t="str">
        <f t="shared" si="14"/>
        <v/>
      </c>
      <c r="AK104" s="77" t="str">
        <f t="shared" si="17"/>
        <v/>
      </c>
      <c r="AL104" s="26" t="str">
        <f t="shared" si="15"/>
        <v/>
      </c>
      <c r="AM104" s="135"/>
      <c r="AN104" s="135"/>
      <c r="AO104" s="135"/>
      <c r="AP104" s="220" t="str">
        <f t="shared" si="13"/>
        <v/>
      </c>
      <c r="AQ104" s="23"/>
      <c r="AR104" s="23"/>
      <c r="AS104" s="23"/>
      <c r="AT104" s="23"/>
      <c r="AU104" s="23"/>
      <c r="AV104" s="23"/>
      <c r="AW104" s="23"/>
    </row>
    <row r="105" spans="1:49">
      <c r="A105" s="5"/>
      <c r="B105" s="5"/>
      <c r="C105" s="24">
        <v>71</v>
      </c>
      <c r="D105" s="24" t="str">
        <f t="shared" si="16"/>
        <v/>
      </c>
      <c r="E105" s="198"/>
      <c r="F105" s="19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219"/>
      <c r="AD105" s="4"/>
      <c r="AE105" s="4"/>
      <c r="AF105" s="193"/>
      <c r="AG105" s="193"/>
      <c r="AH105" s="4"/>
      <c r="AI105" s="4"/>
      <c r="AJ105" s="26" t="str">
        <f t="shared" si="14"/>
        <v/>
      </c>
      <c r="AK105" s="77" t="str">
        <f t="shared" si="17"/>
        <v/>
      </c>
      <c r="AL105" s="26" t="str">
        <f t="shared" si="15"/>
        <v/>
      </c>
      <c r="AM105" s="135"/>
      <c r="AN105" s="135"/>
      <c r="AO105" s="135"/>
      <c r="AP105" s="220" t="str">
        <f t="shared" si="13"/>
        <v/>
      </c>
      <c r="AQ105" s="23"/>
      <c r="AR105" s="23"/>
      <c r="AS105" s="23"/>
      <c r="AT105" s="23"/>
      <c r="AU105" s="23"/>
      <c r="AV105" s="23"/>
      <c r="AW105" s="23"/>
    </row>
    <row r="106" spans="1:49">
      <c r="A106" s="5"/>
      <c r="B106" s="5"/>
      <c r="C106" s="24">
        <v>72</v>
      </c>
      <c r="D106" s="24" t="str">
        <f t="shared" si="16"/>
        <v/>
      </c>
      <c r="E106" s="198"/>
      <c r="F106" s="19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219"/>
      <c r="AD106" s="4"/>
      <c r="AE106" s="4"/>
      <c r="AF106" s="193"/>
      <c r="AG106" s="193"/>
      <c r="AH106" s="4"/>
      <c r="AI106" s="4"/>
      <c r="AJ106" s="26" t="str">
        <f t="shared" si="14"/>
        <v/>
      </c>
      <c r="AK106" s="77" t="str">
        <f t="shared" si="17"/>
        <v/>
      </c>
      <c r="AL106" s="26" t="str">
        <f t="shared" si="15"/>
        <v/>
      </c>
      <c r="AM106" s="135"/>
      <c r="AN106" s="135"/>
      <c r="AO106" s="135"/>
      <c r="AP106" s="220" t="str">
        <f t="shared" si="13"/>
        <v/>
      </c>
      <c r="AQ106" s="23"/>
      <c r="AR106" s="23"/>
      <c r="AS106" s="23"/>
      <c r="AT106" s="23"/>
      <c r="AU106" s="23"/>
      <c r="AV106" s="23"/>
      <c r="AW106" s="23"/>
    </row>
    <row r="107" spans="1:49">
      <c r="C107" s="24">
        <v>73</v>
      </c>
      <c r="D107" s="24" t="str">
        <f t="shared" si="16"/>
        <v/>
      </c>
      <c r="E107" s="198"/>
      <c r="F107" s="19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219"/>
      <c r="AD107" s="4"/>
      <c r="AE107" s="4"/>
      <c r="AF107" s="193"/>
      <c r="AG107" s="193"/>
      <c r="AH107" s="4"/>
      <c r="AI107" s="4"/>
      <c r="AJ107" s="26" t="str">
        <f t="shared" si="14"/>
        <v/>
      </c>
      <c r="AK107" s="77" t="str">
        <f t="shared" si="17"/>
        <v/>
      </c>
      <c r="AL107" s="26" t="str">
        <f t="shared" si="15"/>
        <v/>
      </c>
      <c r="AM107" s="135"/>
      <c r="AN107" s="135"/>
      <c r="AO107" s="135"/>
      <c r="AP107" s="220"/>
      <c r="AQ107" s="23"/>
      <c r="AR107" s="23"/>
      <c r="AS107" s="23"/>
      <c r="AT107" s="23"/>
      <c r="AU107" s="23"/>
      <c r="AV107" s="23"/>
      <c r="AW107" s="23"/>
    </row>
    <row r="108" spans="1:49">
      <c r="A108" s="5"/>
      <c r="B108" s="5"/>
      <c r="C108" s="24">
        <v>74</v>
      </c>
      <c r="D108" s="24" t="str">
        <f t="shared" si="16"/>
        <v/>
      </c>
      <c r="E108" s="198"/>
      <c r="F108" s="198"/>
      <c r="G108" s="134"/>
      <c r="H108" s="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219"/>
      <c r="AD108" s="4"/>
      <c r="AE108" s="4"/>
      <c r="AF108" s="193"/>
      <c r="AG108" s="192"/>
      <c r="AH108" s="4"/>
      <c r="AI108" s="4"/>
      <c r="AJ108" s="26" t="str">
        <f t="shared" si="14"/>
        <v/>
      </c>
      <c r="AK108" s="77" t="str">
        <f t="shared" si="17"/>
        <v/>
      </c>
      <c r="AL108" s="26" t="str">
        <f t="shared" si="15"/>
        <v/>
      </c>
      <c r="AM108" s="135"/>
      <c r="AN108" s="135"/>
      <c r="AO108" s="135"/>
      <c r="AP108" s="220" t="str">
        <f t="shared" ref="AP108:AP146" si="18">IF(AL108="","",IF(AN108-AL108=0,"",AN108-AL108))</f>
        <v/>
      </c>
      <c r="AQ108" s="23"/>
      <c r="AR108" s="23"/>
      <c r="AS108" s="23"/>
      <c r="AT108" s="23"/>
      <c r="AU108" s="23"/>
      <c r="AV108" s="23"/>
      <c r="AW108" s="23"/>
    </row>
    <row r="109" spans="1:49">
      <c r="A109" s="5"/>
      <c r="B109" s="5"/>
      <c r="C109" s="24">
        <v>75</v>
      </c>
      <c r="D109" s="24" t="str">
        <f t="shared" si="16"/>
        <v/>
      </c>
      <c r="E109" s="198"/>
      <c r="F109" s="198"/>
      <c r="G109" s="134"/>
      <c r="H109" s="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219"/>
      <c r="AD109" s="4"/>
      <c r="AE109" s="4"/>
      <c r="AF109" s="193"/>
      <c r="AG109" s="192"/>
      <c r="AH109" s="4"/>
      <c r="AI109" s="4"/>
      <c r="AJ109" s="26" t="str">
        <f t="shared" si="14"/>
        <v/>
      </c>
      <c r="AK109" s="77" t="str">
        <f t="shared" si="17"/>
        <v/>
      </c>
      <c r="AL109" s="26" t="str">
        <f t="shared" si="15"/>
        <v/>
      </c>
      <c r="AM109" s="135"/>
      <c r="AN109" s="135"/>
      <c r="AO109" s="135"/>
      <c r="AP109" s="220" t="str">
        <f t="shared" si="18"/>
        <v/>
      </c>
      <c r="AQ109" s="23"/>
      <c r="AR109" s="23"/>
      <c r="AS109" s="23"/>
      <c r="AT109" s="23"/>
      <c r="AU109" s="23"/>
      <c r="AV109" s="23"/>
      <c r="AW109" s="23"/>
    </row>
    <row r="110" spans="1:49">
      <c r="A110" s="5"/>
      <c r="B110" s="5"/>
      <c r="C110" s="24">
        <v>76</v>
      </c>
      <c r="D110" s="24" t="str">
        <f t="shared" si="16"/>
        <v/>
      </c>
      <c r="E110" s="198"/>
      <c r="F110" s="198"/>
      <c r="G110" s="134"/>
      <c r="H110" s="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219"/>
      <c r="AD110" s="4"/>
      <c r="AE110" s="4"/>
      <c r="AF110" s="193"/>
      <c r="AG110" s="192"/>
      <c r="AH110" s="4"/>
      <c r="AI110" s="4"/>
      <c r="AJ110" s="26" t="str">
        <f t="shared" si="14"/>
        <v/>
      </c>
      <c r="AK110" s="77" t="str">
        <f t="shared" si="17"/>
        <v/>
      </c>
      <c r="AL110" s="26" t="str">
        <f t="shared" si="15"/>
        <v/>
      </c>
      <c r="AM110" s="135"/>
      <c r="AN110" s="135"/>
      <c r="AO110" s="135"/>
      <c r="AP110" s="220" t="str">
        <f t="shared" si="18"/>
        <v/>
      </c>
      <c r="AQ110" s="23"/>
      <c r="AR110" s="23"/>
      <c r="AS110" s="23"/>
      <c r="AT110" s="23"/>
      <c r="AU110" s="23"/>
      <c r="AV110" s="23"/>
      <c r="AW110" s="23"/>
    </row>
    <row r="111" spans="1:49">
      <c r="A111" s="5"/>
      <c r="B111" s="5"/>
      <c r="C111" s="24">
        <v>77</v>
      </c>
      <c r="D111" s="24" t="str">
        <f t="shared" si="16"/>
        <v/>
      </c>
      <c r="E111" s="198"/>
      <c r="F111" s="198"/>
      <c r="G111" s="134"/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219"/>
      <c r="AD111" s="4"/>
      <c r="AE111" s="4"/>
      <c r="AF111" s="193"/>
      <c r="AG111" s="192"/>
      <c r="AH111" s="4"/>
      <c r="AI111" s="4"/>
      <c r="AJ111" s="26" t="str">
        <f t="shared" si="14"/>
        <v/>
      </c>
      <c r="AK111" s="77" t="str">
        <f t="shared" si="17"/>
        <v/>
      </c>
      <c r="AL111" s="26" t="str">
        <f t="shared" si="15"/>
        <v/>
      </c>
      <c r="AM111" s="135"/>
      <c r="AN111" s="135"/>
      <c r="AO111" s="135"/>
      <c r="AP111" s="220" t="str">
        <f t="shared" si="18"/>
        <v/>
      </c>
      <c r="AQ111" s="23"/>
      <c r="AR111" s="23"/>
      <c r="AS111" s="23"/>
      <c r="AT111" s="23"/>
      <c r="AU111" s="23"/>
      <c r="AV111" s="23"/>
      <c r="AW111" s="23"/>
    </row>
    <row r="112" spans="1:49">
      <c r="A112" s="5"/>
      <c r="B112" s="5"/>
      <c r="C112" s="24">
        <v>78</v>
      </c>
      <c r="D112" s="24" t="str">
        <f t="shared" si="16"/>
        <v/>
      </c>
      <c r="E112" s="198"/>
      <c r="F112" s="198"/>
      <c r="G112" s="134"/>
      <c r="H112" s="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219"/>
      <c r="AD112" s="4"/>
      <c r="AE112" s="4"/>
      <c r="AF112" s="193"/>
      <c r="AG112" s="192"/>
      <c r="AH112" s="4"/>
      <c r="AI112" s="4"/>
      <c r="AJ112" s="26" t="str">
        <f t="shared" si="14"/>
        <v/>
      </c>
      <c r="AK112" s="77" t="str">
        <f t="shared" si="17"/>
        <v/>
      </c>
      <c r="AL112" s="26" t="str">
        <f t="shared" si="15"/>
        <v/>
      </c>
      <c r="AM112" s="135"/>
      <c r="AN112" s="135"/>
      <c r="AO112" s="135"/>
      <c r="AP112" s="220" t="str">
        <f t="shared" si="18"/>
        <v/>
      </c>
      <c r="AQ112" s="23"/>
      <c r="AR112" s="23"/>
      <c r="AS112" s="23"/>
      <c r="AT112" s="23"/>
      <c r="AU112" s="23"/>
      <c r="AV112" s="23"/>
      <c r="AW112" s="23"/>
    </row>
    <row r="113" spans="1:49">
      <c r="A113" s="5"/>
      <c r="B113" s="5"/>
      <c r="C113" s="24">
        <v>79</v>
      </c>
      <c r="D113" s="24" t="str">
        <f t="shared" si="16"/>
        <v/>
      </c>
      <c r="E113" s="198"/>
      <c r="F113" s="19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219"/>
      <c r="AD113" s="4"/>
      <c r="AE113" s="4"/>
      <c r="AF113" s="193"/>
      <c r="AG113" s="192"/>
      <c r="AH113" s="4"/>
      <c r="AI113" s="4"/>
      <c r="AJ113" s="26" t="str">
        <f t="shared" si="14"/>
        <v/>
      </c>
      <c r="AK113" s="77" t="str">
        <f t="shared" si="17"/>
        <v/>
      </c>
      <c r="AL113" s="26" t="str">
        <f t="shared" si="15"/>
        <v/>
      </c>
      <c r="AM113" s="135"/>
      <c r="AN113" s="135"/>
      <c r="AO113" s="135"/>
      <c r="AP113" s="220" t="str">
        <f t="shared" si="18"/>
        <v/>
      </c>
      <c r="AQ113" s="23"/>
      <c r="AR113" s="23"/>
      <c r="AS113" s="23"/>
      <c r="AT113" s="23"/>
      <c r="AU113" s="23"/>
      <c r="AV113" s="23"/>
      <c r="AW113" s="23"/>
    </row>
    <row r="114" spans="1:49">
      <c r="A114" s="5"/>
      <c r="B114" s="5"/>
      <c r="C114" s="24">
        <v>80</v>
      </c>
      <c r="D114" s="24" t="str">
        <f t="shared" si="16"/>
        <v/>
      </c>
      <c r="E114" s="198"/>
      <c r="F114" s="198"/>
      <c r="G114" s="134"/>
      <c r="H114" s="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219"/>
      <c r="AD114" s="4"/>
      <c r="AE114" s="4"/>
      <c r="AF114" s="193"/>
      <c r="AG114" s="192"/>
      <c r="AH114" s="4"/>
      <c r="AI114" s="4"/>
      <c r="AJ114" s="26" t="str">
        <f t="shared" si="14"/>
        <v/>
      </c>
      <c r="AK114" s="77" t="str">
        <f t="shared" si="17"/>
        <v/>
      </c>
      <c r="AL114" s="26" t="str">
        <f t="shared" si="15"/>
        <v/>
      </c>
      <c r="AM114" s="135"/>
      <c r="AN114" s="135"/>
      <c r="AO114" s="135"/>
      <c r="AP114" s="220" t="str">
        <f t="shared" si="18"/>
        <v/>
      </c>
      <c r="AQ114" s="23"/>
      <c r="AR114" s="23"/>
      <c r="AS114" s="23"/>
      <c r="AT114" s="23"/>
      <c r="AU114" s="23"/>
      <c r="AV114" s="23"/>
      <c r="AW114" s="23"/>
    </row>
    <row r="115" spans="1:49">
      <c r="A115" s="5"/>
      <c r="B115" s="5"/>
      <c r="C115" s="24">
        <v>81</v>
      </c>
      <c r="D115" s="24" t="str">
        <f t="shared" si="16"/>
        <v/>
      </c>
      <c r="E115" s="198"/>
      <c r="F115" s="198"/>
      <c r="G115" s="134"/>
      <c r="H115" s="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219"/>
      <c r="AD115" s="4"/>
      <c r="AE115" s="4"/>
      <c r="AF115" s="193"/>
      <c r="AG115" s="192"/>
      <c r="AH115" s="4"/>
      <c r="AI115" s="4"/>
      <c r="AJ115" s="26" t="str">
        <f t="shared" si="14"/>
        <v/>
      </c>
      <c r="AK115" s="77" t="str">
        <f t="shared" si="17"/>
        <v/>
      </c>
      <c r="AL115" s="26" t="str">
        <f t="shared" si="15"/>
        <v/>
      </c>
      <c r="AM115" s="135"/>
      <c r="AN115" s="135"/>
      <c r="AO115" s="135"/>
      <c r="AP115" s="220" t="str">
        <f t="shared" si="18"/>
        <v/>
      </c>
      <c r="AQ115" s="23"/>
      <c r="AR115" s="23"/>
      <c r="AS115" s="23"/>
      <c r="AT115" s="23"/>
      <c r="AU115" s="23"/>
      <c r="AV115" s="23"/>
      <c r="AW115" s="23"/>
    </row>
    <row r="116" spans="1:49">
      <c r="A116" s="5"/>
      <c r="B116" s="5"/>
      <c r="C116" s="24">
        <v>82</v>
      </c>
      <c r="D116" s="24" t="str">
        <f t="shared" si="16"/>
        <v/>
      </c>
      <c r="E116" s="198"/>
      <c r="F116" s="198"/>
      <c r="G116" s="134"/>
      <c r="H116" s="3"/>
      <c r="I116" s="4"/>
      <c r="J116" s="140"/>
      <c r="K116" s="159"/>
      <c r="L116" s="4"/>
      <c r="M116" s="159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219"/>
      <c r="AD116" s="4"/>
      <c r="AE116" s="4"/>
      <c r="AF116" s="193"/>
      <c r="AG116" s="192"/>
      <c r="AH116" s="4"/>
      <c r="AI116" s="4"/>
      <c r="AJ116" s="26" t="str">
        <f t="shared" si="14"/>
        <v/>
      </c>
      <c r="AK116" s="77" t="str">
        <f t="shared" si="17"/>
        <v/>
      </c>
      <c r="AL116" s="26" t="str">
        <f t="shared" si="15"/>
        <v/>
      </c>
      <c r="AM116" s="135"/>
      <c r="AN116" s="142"/>
      <c r="AO116" s="135"/>
      <c r="AP116" s="220" t="str">
        <f t="shared" si="18"/>
        <v/>
      </c>
      <c r="AQ116" s="23"/>
      <c r="AR116" s="23"/>
      <c r="AS116" s="23"/>
      <c r="AT116" s="23"/>
      <c r="AU116" s="23"/>
      <c r="AV116" s="23"/>
      <c r="AW116" s="23"/>
    </row>
    <row r="117" spans="1:49">
      <c r="A117" s="5"/>
      <c r="B117" s="5"/>
      <c r="C117" s="24">
        <v>83</v>
      </c>
      <c r="D117" s="24" t="str">
        <f t="shared" si="16"/>
        <v/>
      </c>
      <c r="E117" s="198"/>
      <c r="F117" s="198"/>
      <c r="G117" s="134"/>
      <c r="H117" s="3"/>
      <c r="I117" s="4"/>
      <c r="J117" s="140"/>
      <c r="K117" s="159"/>
      <c r="L117" s="4"/>
      <c r="M117" s="159"/>
      <c r="N117" s="4"/>
      <c r="O117" s="4"/>
      <c r="P117" s="4"/>
      <c r="Q117" s="4"/>
      <c r="R117" s="4"/>
      <c r="S117" s="152"/>
      <c r="T117" s="152"/>
      <c r="U117" s="152"/>
      <c r="V117" s="152"/>
      <c r="W117" s="4"/>
      <c r="X117" s="4"/>
      <c r="Y117" s="152"/>
      <c r="Z117" s="4"/>
      <c r="AA117" s="152"/>
      <c r="AB117" s="4"/>
      <c r="AC117" s="219"/>
      <c r="AD117" s="4"/>
      <c r="AE117" s="4"/>
      <c r="AF117" s="193"/>
      <c r="AG117" s="192"/>
      <c r="AH117" s="4"/>
      <c r="AI117" s="4"/>
      <c r="AJ117" s="26" t="str">
        <f t="shared" si="14"/>
        <v/>
      </c>
      <c r="AK117" s="77" t="str">
        <f t="shared" si="17"/>
        <v/>
      </c>
      <c r="AL117" s="26" t="str">
        <f t="shared" si="15"/>
        <v/>
      </c>
      <c r="AM117" s="135"/>
      <c r="AN117" s="142"/>
      <c r="AO117" s="135"/>
      <c r="AP117" s="220" t="str">
        <f t="shared" si="18"/>
        <v/>
      </c>
      <c r="AQ117" s="23"/>
      <c r="AR117" s="23"/>
      <c r="AS117" s="23"/>
      <c r="AT117" s="23"/>
      <c r="AU117" s="23"/>
      <c r="AV117" s="23"/>
      <c r="AW117" s="23"/>
    </row>
    <row r="118" spans="1:49">
      <c r="A118" s="5"/>
      <c r="B118" s="5"/>
      <c r="C118" s="24">
        <v>84</v>
      </c>
      <c r="D118" s="24" t="str">
        <f t="shared" si="16"/>
        <v/>
      </c>
      <c r="E118" s="198"/>
      <c r="F118" s="198"/>
      <c r="G118" s="134"/>
      <c r="H118" s="3"/>
      <c r="I118" s="4"/>
      <c r="J118" s="140"/>
      <c r="K118" s="159"/>
      <c r="L118" s="4"/>
      <c r="M118" s="159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219"/>
      <c r="AD118" s="4"/>
      <c r="AE118" s="4"/>
      <c r="AF118" s="193"/>
      <c r="AG118" s="192"/>
      <c r="AH118" s="4"/>
      <c r="AI118" s="4"/>
      <c r="AJ118" s="26" t="str">
        <f t="shared" si="14"/>
        <v/>
      </c>
      <c r="AK118" s="77" t="str">
        <f t="shared" si="17"/>
        <v/>
      </c>
      <c r="AL118" s="26" t="str">
        <f t="shared" si="15"/>
        <v/>
      </c>
      <c r="AM118" s="135"/>
      <c r="AN118" s="142"/>
      <c r="AO118" s="135"/>
      <c r="AP118" s="220" t="str">
        <f t="shared" si="18"/>
        <v/>
      </c>
      <c r="AQ118" s="23"/>
      <c r="AR118" s="23"/>
      <c r="AS118" s="23"/>
      <c r="AT118" s="23"/>
      <c r="AU118" s="23"/>
      <c r="AV118" s="23"/>
      <c r="AW118" s="23"/>
    </row>
    <row r="119" spans="1:49">
      <c r="A119" s="5"/>
      <c r="B119" s="5"/>
      <c r="C119" s="24">
        <v>85</v>
      </c>
      <c r="D119" s="24" t="str">
        <f t="shared" si="16"/>
        <v/>
      </c>
      <c r="E119" s="198"/>
      <c r="F119" s="198"/>
      <c r="G119" s="134"/>
      <c r="H119" s="3"/>
      <c r="I119" s="4"/>
      <c r="J119" s="140"/>
      <c r="K119" s="159"/>
      <c r="L119" s="4"/>
      <c r="M119" s="4"/>
      <c r="N119" s="4"/>
      <c r="O119" s="159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219"/>
      <c r="AD119" s="4"/>
      <c r="AE119" s="4"/>
      <c r="AF119" s="193"/>
      <c r="AG119" s="192"/>
      <c r="AH119" s="4"/>
      <c r="AI119" s="4"/>
      <c r="AJ119" s="26" t="str">
        <f t="shared" si="14"/>
        <v/>
      </c>
      <c r="AK119" s="77" t="str">
        <f t="shared" si="17"/>
        <v/>
      </c>
      <c r="AL119" s="26" t="str">
        <f t="shared" si="15"/>
        <v/>
      </c>
      <c r="AM119" s="135"/>
      <c r="AN119" s="142"/>
      <c r="AO119" s="135"/>
      <c r="AP119" s="220" t="str">
        <f t="shared" si="18"/>
        <v/>
      </c>
      <c r="AQ119" s="23"/>
      <c r="AR119" s="23"/>
      <c r="AS119" s="23"/>
      <c r="AT119" s="23"/>
      <c r="AU119" s="23"/>
      <c r="AV119" s="23"/>
      <c r="AW119" s="23"/>
    </row>
    <row r="120" spans="1:49">
      <c r="A120" s="5"/>
      <c r="B120" s="5"/>
      <c r="C120" s="24">
        <v>86</v>
      </c>
      <c r="D120" s="24" t="str">
        <f t="shared" si="16"/>
        <v/>
      </c>
      <c r="E120" s="198"/>
      <c r="F120" s="198"/>
      <c r="G120" s="134"/>
      <c r="H120" s="3"/>
      <c r="I120" s="4"/>
      <c r="J120" s="140"/>
      <c r="K120" s="159"/>
      <c r="L120" s="4"/>
      <c r="M120" s="159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219"/>
      <c r="AD120" s="4"/>
      <c r="AE120" s="4"/>
      <c r="AF120" s="193"/>
      <c r="AG120" s="192"/>
      <c r="AH120" s="4"/>
      <c r="AI120" s="4"/>
      <c r="AJ120" s="26" t="str">
        <f t="shared" si="14"/>
        <v/>
      </c>
      <c r="AK120" s="77" t="str">
        <f t="shared" si="17"/>
        <v/>
      </c>
      <c r="AL120" s="26" t="str">
        <f t="shared" si="15"/>
        <v/>
      </c>
      <c r="AM120" s="135"/>
      <c r="AN120" s="142"/>
      <c r="AO120" s="135"/>
      <c r="AP120" s="220" t="str">
        <f t="shared" si="18"/>
        <v/>
      </c>
      <c r="AQ120" s="23"/>
      <c r="AR120" s="23"/>
      <c r="AS120" s="23"/>
      <c r="AT120" s="23"/>
      <c r="AU120" s="23"/>
      <c r="AV120" s="23"/>
      <c r="AW120" s="23"/>
    </row>
    <row r="121" spans="1:49">
      <c r="A121" s="5"/>
      <c r="B121" s="5"/>
      <c r="C121" s="24">
        <v>87</v>
      </c>
      <c r="D121" s="24" t="str">
        <f t="shared" si="16"/>
        <v/>
      </c>
      <c r="E121" s="198"/>
      <c r="F121" s="198"/>
      <c r="G121" s="134"/>
      <c r="H121" s="3"/>
      <c r="I121" s="4"/>
      <c r="J121" s="140"/>
      <c r="K121" s="159"/>
      <c r="L121" s="4"/>
      <c r="M121" s="159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19"/>
      <c r="AD121" s="4"/>
      <c r="AE121" s="4"/>
      <c r="AF121" s="193"/>
      <c r="AG121" s="192"/>
      <c r="AH121" s="4"/>
      <c r="AI121" s="4"/>
      <c r="AJ121" s="26" t="str">
        <f t="shared" si="14"/>
        <v/>
      </c>
      <c r="AK121" s="77" t="str">
        <f t="shared" si="17"/>
        <v/>
      </c>
      <c r="AL121" s="26" t="str">
        <f t="shared" si="15"/>
        <v/>
      </c>
      <c r="AM121" s="135"/>
      <c r="AN121" s="142"/>
      <c r="AO121" s="135"/>
      <c r="AP121" s="220" t="str">
        <f t="shared" si="18"/>
        <v/>
      </c>
      <c r="AQ121" s="23"/>
      <c r="AR121" s="23"/>
      <c r="AS121" s="23"/>
      <c r="AT121" s="23"/>
      <c r="AU121" s="23"/>
      <c r="AV121" s="23"/>
      <c r="AW121" s="23"/>
    </row>
    <row r="122" spans="1:49">
      <c r="A122" s="5"/>
      <c r="B122" s="5"/>
      <c r="C122" s="24">
        <v>88</v>
      </c>
      <c r="D122" s="24" t="str">
        <f t="shared" si="16"/>
        <v/>
      </c>
      <c r="E122" s="198"/>
      <c r="F122" s="198"/>
      <c r="G122" s="4"/>
      <c r="H122" s="4"/>
      <c r="I122" s="4"/>
      <c r="J122" s="4"/>
      <c r="K122" s="4"/>
      <c r="L122" s="3"/>
      <c r="M122" s="3"/>
      <c r="N122" s="3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219"/>
      <c r="AD122" s="4"/>
      <c r="AE122" s="4"/>
      <c r="AF122" s="193"/>
      <c r="AG122" s="193"/>
      <c r="AH122" s="4"/>
      <c r="AI122" s="4"/>
      <c r="AJ122" s="26" t="str">
        <f t="shared" si="14"/>
        <v/>
      </c>
      <c r="AK122" s="77" t="str">
        <f t="shared" si="17"/>
        <v/>
      </c>
      <c r="AL122" s="26" t="str">
        <f t="shared" si="15"/>
        <v/>
      </c>
      <c r="AM122" s="135"/>
      <c r="AN122" s="142"/>
      <c r="AO122" s="135"/>
      <c r="AP122" s="220" t="str">
        <f t="shared" si="18"/>
        <v/>
      </c>
      <c r="AQ122" s="23"/>
      <c r="AR122" s="23"/>
      <c r="AS122" s="23"/>
      <c r="AT122" s="23"/>
      <c r="AU122" s="23"/>
      <c r="AV122" s="23"/>
      <c r="AW122" s="23"/>
    </row>
    <row r="123" spans="1:49">
      <c r="A123" s="5"/>
      <c r="B123" s="5"/>
      <c r="C123" s="24">
        <v>89</v>
      </c>
      <c r="D123" s="24" t="str">
        <f t="shared" si="16"/>
        <v/>
      </c>
      <c r="E123" s="198"/>
      <c r="F123" s="19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219"/>
      <c r="AD123" s="4"/>
      <c r="AE123" s="4"/>
      <c r="AF123" s="193"/>
      <c r="AG123" s="193"/>
      <c r="AH123" s="4"/>
      <c r="AI123" s="4"/>
      <c r="AJ123" s="26" t="str">
        <f t="shared" si="14"/>
        <v/>
      </c>
      <c r="AK123" s="77" t="str">
        <f t="shared" si="17"/>
        <v/>
      </c>
      <c r="AL123" s="26" t="str">
        <f t="shared" si="15"/>
        <v/>
      </c>
      <c r="AM123" s="135"/>
      <c r="AN123" s="142"/>
      <c r="AO123" s="135"/>
      <c r="AP123" s="220" t="str">
        <f t="shared" si="18"/>
        <v/>
      </c>
      <c r="AQ123" s="23"/>
      <c r="AR123" s="23"/>
      <c r="AS123" s="23"/>
      <c r="AT123" s="23"/>
      <c r="AU123" s="23"/>
      <c r="AV123" s="23"/>
      <c r="AW123" s="23"/>
    </row>
    <row r="124" spans="1:49">
      <c r="A124" s="5"/>
      <c r="B124" s="5"/>
      <c r="C124" s="24">
        <v>90</v>
      </c>
      <c r="D124" s="24" t="str">
        <f t="shared" si="16"/>
        <v/>
      </c>
      <c r="E124" s="198"/>
      <c r="F124" s="19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219"/>
      <c r="AD124" s="4"/>
      <c r="AE124" s="4"/>
      <c r="AF124" s="193"/>
      <c r="AG124" s="193"/>
      <c r="AH124" s="4"/>
      <c r="AI124" s="4"/>
      <c r="AJ124" s="26" t="str">
        <f t="shared" si="14"/>
        <v/>
      </c>
      <c r="AK124" s="77" t="str">
        <f t="shared" si="17"/>
        <v/>
      </c>
      <c r="AL124" s="26" t="str">
        <f t="shared" si="15"/>
        <v/>
      </c>
      <c r="AM124" s="135"/>
      <c r="AN124" s="142"/>
      <c r="AO124" s="135"/>
      <c r="AP124" s="220" t="str">
        <f t="shared" si="18"/>
        <v/>
      </c>
      <c r="AQ124" s="23"/>
      <c r="AR124" s="23"/>
      <c r="AS124" s="23"/>
      <c r="AT124" s="23"/>
      <c r="AU124" s="23"/>
      <c r="AV124" s="23"/>
      <c r="AW124" s="23"/>
    </row>
    <row r="125" spans="1:49">
      <c r="A125" s="5"/>
      <c r="B125" s="5"/>
      <c r="C125" s="24">
        <v>91</v>
      </c>
      <c r="D125" s="24" t="str">
        <f t="shared" si="16"/>
        <v/>
      </c>
      <c r="E125" s="198"/>
      <c r="F125" s="19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219"/>
      <c r="AD125" s="4"/>
      <c r="AE125" s="4"/>
      <c r="AF125" s="193"/>
      <c r="AG125" s="193"/>
      <c r="AH125" s="4"/>
      <c r="AI125" s="4"/>
      <c r="AJ125" s="26" t="str">
        <f t="shared" si="14"/>
        <v/>
      </c>
      <c r="AK125" s="77" t="str">
        <f t="shared" si="17"/>
        <v/>
      </c>
      <c r="AL125" s="26" t="str">
        <f t="shared" si="15"/>
        <v/>
      </c>
      <c r="AM125" s="135"/>
      <c r="AN125" s="142"/>
      <c r="AO125" s="135"/>
      <c r="AP125" s="220" t="str">
        <f t="shared" si="18"/>
        <v/>
      </c>
      <c r="AQ125" s="23"/>
      <c r="AR125" s="23"/>
      <c r="AS125" s="23"/>
      <c r="AT125" s="23"/>
      <c r="AU125" s="23"/>
      <c r="AV125" s="23"/>
      <c r="AW125" s="23"/>
    </row>
    <row r="126" spans="1:49">
      <c r="A126" s="5"/>
      <c r="B126" s="5"/>
      <c r="C126" s="24">
        <v>92</v>
      </c>
      <c r="D126" s="24" t="str">
        <f t="shared" si="16"/>
        <v/>
      </c>
      <c r="E126" s="198"/>
      <c r="F126" s="198"/>
      <c r="G126" s="134"/>
      <c r="H126" s="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219"/>
      <c r="AD126" s="4"/>
      <c r="AE126" s="4"/>
      <c r="AF126" s="329"/>
      <c r="AG126" s="192"/>
      <c r="AH126" s="4"/>
      <c r="AI126" s="4"/>
      <c r="AJ126" s="26" t="str">
        <f t="shared" si="14"/>
        <v/>
      </c>
      <c r="AK126" s="77" t="str">
        <f t="shared" si="17"/>
        <v/>
      </c>
      <c r="AL126" s="26" t="str">
        <f t="shared" si="15"/>
        <v/>
      </c>
      <c r="AM126" s="135"/>
      <c r="AN126" s="135"/>
      <c r="AO126" s="135"/>
      <c r="AP126" s="220" t="str">
        <f t="shared" si="18"/>
        <v/>
      </c>
      <c r="AQ126" s="23"/>
      <c r="AR126" s="23"/>
      <c r="AS126" s="23"/>
      <c r="AT126" s="23"/>
      <c r="AU126" s="23"/>
      <c r="AV126" s="23"/>
      <c r="AW126" s="23"/>
    </row>
    <row r="127" spans="1:49">
      <c r="A127" s="5"/>
      <c r="B127" s="5"/>
      <c r="C127" s="24">
        <v>93</v>
      </c>
      <c r="D127" s="24" t="str">
        <f t="shared" si="16"/>
        <v/>
      </c>
      <c r="E127" s="198"/>
      <c r="F127" s="198"/>
      <c r="G127" s="134"/>
      <c r="H127" s="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219"/>
      <c r="AD127" s="4"/>
      <c r="AE127" s="4"/>
      <c r="AF127" s="193"/>
      <c r="AG127" s="192"/>
      <c r="AH127" s="4"/>
      <c r="AI127" s="4"/>
      <c r="AJ127" s="26" t="str">
        <f t="shared" si="14"/>
        <v/>
      </c>
      <c r="AK127" s="77" t="str">
        <f t="shared" si="17"/>
        <v/>
      </c>
      <c r="AL127" s="26" t="str">
        <f t="shared" si="15"/>
        <v/>
      </c>
      <c r="AM127" s="135"/>
      <c r="AN127" s="135"/>
      <c r="AO127" s="135"/>
      <c r="AP127" s="220" t="str">
        <f t="shared" si="18"/>
        <v/>
      </c>
      <c r="AQ127" s="23"/>
      <c r="AR127" s="23"/>
      <c r="AS127" s="23"/>
      <c r="AT127" s="23"/>
      <c r="AU127" s="23"/>
      <c r="AV127" s="23"/>
      <c r="AW127" s="23"/>
    </row>
    <row r="128" spans="1:49">
      <c r="A128" s="5"/>
      <c r="B128" s="5"/>
      <c r="C128" s="24">
        <v>94</v>
      </c>
      <c r="D128" s="24" t="str">
        <f t="shared" si="16"/>
        <v/>
      </c>
      <c r="E128" s="198"/>
      <c r="F128" s="198"/>
      <c r="G128" s="3"/>
      <c r="H128" s="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219"/>
      <c r="AD128" s="4"/>
      <c r="AE128" s="4"/>
      <c r="AF128" s="193"/>
      <c r="AG128" s="192"/>
      <c r="AH128" s="4"/>
      <c r="AI128" s="4"/>
      <c r="AJ128" s="26" t="str">
        <f t="shared" si="14"/>
        <v/>
      </c>
      <c r="AK128" s="77" t="str">
        <f t="shared" si="17"/>
        <v/>
      </c>
      <c r="AL128" s="26" t="str">
        <f t="shared" si="15"/>
        <v/>
      </c>
      <c r="AM128" s="135"/>
      <c r="AN128" s="135"/>
      <c r="AO128" s="135"/>
      <c r="AP128" s="220" t="str">
        <f t="shared" si="18"/>
        <v/>
      </c>
      <c r="AQ128" s="23"/>
      <c r="AR128" s="23"/>
      <c r="AS128" s="23"/>
      <c r="AT128" s="23"/>
      <c r="AU128" s="23"/>
      <c r="AV128" s="23"/>
      <c r="AW128" s="23"/>
    </row>
    <row r="129" spans="1:49">
      <c r="A129" s="5"/>
      <c r="B129" s="5"/>
      <c r="C129" s="24">
        <v>95</v>
      </c>
      <c r="D129" s="24" t="str">
        <f t="shared" si="16"/>
        <v/>
      </c>
      <c r="E129" s="198"/>
      <c r="F129" s="198"/>
      <c r="G129" s="3"/>
      <c r="H129" s="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152"/>
      <c r="T129" s="152"/>
      <c r="U129" s="152"/>
      <c r="V129" s="152"/>
      <c r="W129" s="4"/>
      <c r="X129" s="4"/>
      <c r="Y129" s="152"/>
      <c r="Z129" s="4"/>
      <c r="AA129" s="152"/>
      <c r="AB129" s="4"/>
      <c r="AC129" s="219"/>
      <c r="AD129" s="4"/>
      <c r="AE129" s="4"/>
      <c r="AF129" s="193"/>
      <c r="AG129" s="192"/>
      <c r="AH129" s="4"/>
      <c r="AI129" s="4"/>
      <c r="AJ129" s="26" t="str">
        <f t="shared" si="14"/>
        <v/>
      </c>
      <c r="AK129" s="77" t="str">
        <f t="shared" si="17"/>
        <v/>
      </c>
      <c r="AL129" s="26" t="str">
        <f t="shared" si="15"/>
        <v/>
      </c>
      <c r="AM129" s="135"/>
      <c r="AN129" s="135"/>
      <c r="AO129" s="135"/>
      <c r="AP129" s="220" t="str">
        <f t="shared" si="18"/>
        <v/>
      </c>
      <c r="AQ129" s="23"/>
      <c r="AR129" s="23"/>
      <c r="AS129" s="23"/>
      <c r="AT129" s="23"/>
      <c r="AU129" s="23"/>
      <c r="AV129" s="23"/>
      <c r="AW129" s="23"/>
    </row>
    <row r="130" spans="1:49">
      <c r="A130" s="5"/>
      <c r="B130" s="5"/>
      <c r="C130" s="24">
        <v>96</v>
      </c>
      <c r="D130" s="24" t="str">
        <f t="shared" si="16"/>
        <v/>
      </c>
      <c r="E130" s="198"/>
      <c r="F130" s="198"/>
      <c r="G130" s="3"/>
      <c r="H130" s="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219"/>
      <c r="AD130" s="4"/>
      <c r="AE130" s="4"/>
      <c r="AF130" s="193"/>
      <c r="AG130" s="192"/>
      <c r="AH130" s="4"/>
      <c r="AI130" s="4"/>
      <c r="AJ130" s="26" t="str">
        <f t="shared" si="14"/>
        <v/>
      </c>
      <c r="AK130" s="77" t="str">
        <f t="shared" si="17"/>
        <v/>
      </c>
      <c r="AL130" s="26" t="str">
        <f t="shared" si="15"/>
        <v/>
      </c>
      <c r="AM130" s="135"/>
      <c r="AN130" s="135"/>
      <c r="AO130" s="135"/>
      <c r="AP130" s="220" t="str">
        <f t="shared" si="18"/>
        <v/>
      </c>
      <c r="AQ130" s="23"/>
      <c r="AR130" s="23"/>
      <c r="AS130" s="23"/>
      <c r="AT130" s="23"/>
      <c r="AU130" s="23"/>
      <c r="AV130" s="23"/>
      <c r="AW130" s="23"/>
    </row>
    <row r="131" spans="1:49">
      <c r="A131" s="5"/>
      <c r="B131" s="5"/>
      <c r="C131" s="24">
        <v>97</v>
      </c>
      <c r="D131" s="24" t="str">
        <f t="shared" si="16"/>
        <v/>
      </c>
      <c r="E131" s="198"/>
      <c r="F131" s="198"/>
      <c r="G131" s="187"/>
      <c r="H131" s="186"/>
      <c r="I131" s="177"/>
      <c r="J131" s="177"/>
      <c r="K131" s="177"/>
      <c r="L131" s="177"/>
      <c r="M131" s="177"/>
      <c r="N131" s="177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77"/>
      <c r="AA131" s="177"/>
      <c r="AB131" s="177"/>
      <c r="AC131" s="219"/>
      <c r="AD131" s="177"/>
      <c r="AE131" s="177"/>
      <c r="AF131" s="198"/>
      <c r="AG131" s="191"/>
      <c r="AH131" s="177"/>
      <c r="AI131" s="177"/>
      <c r="AJ131" s="26" t="str">
        <f t="shared" si="14"/>
        <v/>
      </c>
      <c r="AK131" s="77" t="str">
        <f t="shared" si="17"/>
        <v/>
      </c>
      <c r="AL131" s="26" t="str">
        <f t="shared" si="15"/>
        <v/>
      </c>
      <c r="AM131" s="135"/>
      <c r="AN131" s="135"/>
      <c r="AO131" s="135"/>
      <c r="AP131" s="220" t="str">
        <f t="shared" si="18"/>
        <v/>
      </c>
      <c r="AQ131" s="23"/>
      <c r="AR131" s="23"/>
      <c r="AS131" s="23"/>
      <c r="AT131" s="23"/>
      <c r="AU131" s="23"/>
      <c r="AV131" s="23"/>
      <c r="AW131" s="23"/>
    </row>
    <row r="132" spans="1:49">
      <c r="A132" s="5"/>
      <c r="B132" s="5"/>
      <c r="C132" s="24">
        <v>98</v>
      </c>
      <c r="D132" s="24" t="str">
        <f t="shared" si="16"/>
        <v/>
      </c>
      <c r="E132" s="198"/>
      <c r="F132" s="198"/>
      <c r="G132" s="134"/>
      <c r="H132" s="3"/>
      <c r="I132" s="4"/>
      <c r="J132" s="4"/>
      <c r="K132" s="4"/>
      <c r="L132" s="4"/>
      <c r="M132" s="4"/>
      <c r="N132" s="177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219"/>
      <c r="AD132" s="4"/>
      <c r="AE132" s="4"/>
      <c r="AF132" s="193"/>
      <c r="AG132" s="192"/>
      <c r="AH132" s="4"/>
      <c r="AI132" s="4"/>
      <c r="AJ132" s="26" t="str">
        <f t="shared" si="14"/>
        <v/>
      </c>
      <c r="AK132" s="77" t="str">
        <f t="shared" si="17"/>
        <v/>
      </c>
      <c r="AL132" s="26" t="str">
        <f t="shared" si="15"/>
        <v/>
      </c>
      <c r="AM132" s="135"/>
      <c r="AN132" s="135"/>
      <c r="AO132" s="135"/>
      <c r="AP132" s="220" t="str">
        <f t="shared" si="18"/>
        <v/>
      </c>
      <c r="AQ132" s="23"/>
      <c r="AR132" s="23"/>
      <c r="AS132" s="23"/>
      <c r="AT132" s="23"/>
      <c r="AU132" s="23"/>
      <c r="AV132" s="23"/>
      <c r="AW132" s="23"/>
    </row>
    <row r="133" spans="1:49">
      <c r="A133" s="5"/>
      <c r="B133" s="5"/>
      <c r="C133" s="24">
        <v>99</v>
      </c>
      <c r="D133" s="24" t="str">
        <f t="shared" si="16"/>
        <v/>
      </c>
      <c r="E133" s="198"/>
      <c r="F133" s="198"/>
      <c r="G133" s="330"/>
      <c r="H133" s="159"/>
      <c r="I133" s="330"/>
      <c r="J133" s="330"/>
      <c r="K133" s="159"/>
      <c r="L133" s="159"/>
      <c r="M133" s="330"/>
      <c r="N133" s="4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219"/>
      <c r="AD133" s="159"/>
      <c r="AE133" s="159"/>
      <c r="AF133" s="331"/>
      <c r="AG133" s="332"/>
      <c r="AH133" s="330"/>
      <c r="AI133" s="159"/>
      <c r="AJ133" s="26" t="str">
        <f t="shared" si="14"/>
        <v/>
      </c>
      <c r="AK133" s="77" t="str">
        <f t="shared" si="17"/>
        <v/>
      </c>
      <c r="AL133" s="26" t="str">
        <f t="shared" si="15"/>
        <v/>
      </c>
      <c r="AM133" s="135"/>
      <c r="AN133" s="135"/>
      <c r="AO133" s="135"/>
      <c r="AP133" s="220" t="str">
        <f t="shared" si="18"/>
        <v/>
      </c>
      <c r="AQ133" s="23"/>
      <c r="AR133" s="23"/>
      <c r="AS133" s="23"/>
      <c r="AT133" s="23"/>
      <c r="AU133" s="23"/>
      <c r="AV133" s="23"/>
      <c r="AW133" s="23"/>
    </row>
    <row r="134" spans="1:49">
      <c r="A134" s="5"/>
      <c r="B134" s="5"/>
      <c r="C134" s="24">
        <v>100</v>
      </c>
      <c r="D134" s="24" t="str">
        <f t="shared" si="16"/>
        <v/>
      </c>
      <c r="E134" s="198"/>
      <c r="F134" s="198"/>
      <c r="G134" s="134"/>
      <c r="H134" s="3"/>
      <c r="I134" s="4"/>
      <c r="J134" s="4"/>
      <c r="K134" s="4"/>
      <c r="L134" s="4"/>
      <c r="M134" s="4"/>
      <c r="N134" s="177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19"/>
      <c r="AD134" s="4"/>
      <c r="AE134" s="4"/>
      <c r="AF134" s="193"/>
      <c r="AG134" s="192"/>
      <c r="AH134" s="4"/>
      <c r="AI134" s="4"/>
      <c r="AJ134" s="26" t="str">
        <f t="shared" si="14"/>
        <v/>
      </c>
      <c r="AK134" s="77" t="str">
        <f t="shared" si="17"/>
        <v/>
      </c>
      <c r="AL134" s="26" t="str">
        <f t="shared" si="15"/>
        <v/>
      </c>
      <c r="AM134" s="135"/>
      <c r="AN134" s="135"/>
      <c r="AO134" s="135"/>
      <c r="AP134" s="220" t="str">
        <f t="shared" si="18"/>
        <v/>
      </c>
      <c r="AQ134" s="23"/>
      <c r="AR134" s="23"/>
      <c r="AS134" s="23"/>
      <c r="AT134" s="23"/>
      <c r="AU134" s="23"/>
      <c r="AV134" s="23"/>
      <c r="AW134" s="23"/>
    </row>
    <row r="135" spans="1:49">
      <c r="A135" s="5"/>
      <c r="B135" s="5"/>
      <c r="C135" s="24"/>
      <c r="D135" s="24" t="str">
        <f t="shared" si="16"/>
        <v/>
      </c>
      <c r="E135" s="260"/>
      <c r="F135" s="260"/>
      <c r="G135" s="261"/>
      <c r="H135" s="90"/>
      <c r="I135" s="24"/>
      <c r="J135" s="24"/>
      <c r="K135" s="24"/>
      <c r="L135" s="24"/>
      <c r="M135" s="24"/>
      <c r="N135" s="262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63"/>
      <c r="AD135" s="24"/>
      <c r="AE135" s="24"/>
      <c r="AF135" s="264"/>
      <c r="AG135" s="265"/>
      <c r="AH135" s="24"/>
      <c r="AI135" s="24"/>
      <c r="AJ135" s="26" t="str">
        <f t="shared" si="14"/>
        <v/>
      </c>
      <c r="AK135" s="77" t="str">
        <f t="shared" si="17"/>
        <v/>
      </c>
      <c r="AL135" s="26" t="str">
        <f t="shared" si="15"/>
        <v/>
      </c>
      <c r="AM135" s="23"/>
      <c r="AN135" s="23"/>
      <c r="AO135" s="23"/>
      <c r="AP135" s="220" t="str">
        <f t="shared" si="18"/>
        <v/>
      </c>
      <c r="AQ135" s="23"/>
      <c r="AR135" s="23"/>
      <c r="AS135" s="23"/>
      <c r="AT135" s="23"/>
      <c r="AU135" s="23"/>
      <c r="AV135" s="23"/>
      <c r="AW135" s="23"/>
    </row>
    <row r="136" spans="1:49">
      <c r="A136" s="5"/>
      <c r="B136" s="5"/>
      <c r="C136" s="24"/>
      <c r="D136" s="24" t="str">
        <f t="shared" si="16"/>
        <v/>
      </c>
      <c r="E136" s="260"/>
      <c r="F136" s="260"/>
      <c r="G136" s="24"/>
      <c r="H136" s="24"/>
      <c r="I136" s="24"/>
      <c r="J136" s="24"/>
      <c r="K136" s="24"/>
      <c r="L136" s="24"/>
      <c r="M136" s="24"/>
      <c r="N136" s="262"/>
      <c r="O136" s="24"/>
      <c r="P136" s="24"/>
      <c r="Q136" s="24"/>
      <c r="R136" s="24"/>
      <c r="S136" s="67"/>
      <c r="T136" s="67"/>
      <c r="U136" s="67"/>
      <c r="V136" s="67"/>
      <c r="W136" s="24"/>
      <c r="X136" s="24"/>
      <c r="Y136" s="67"/>
      <c r="Z136" s="24"/>
      <c r="AA136" s="67"/>
      <c r="AB136" s="24"/>
      <c r="AC136" s="263"/>
      <c r="AD136" s="24"/>
      <c r="AE136" s="24"/>
      <c r="AF136" s="264"/>
      <c r="AG136" s="265"/>
      <c r="AH136" s="24"/>
      <c r="AI136" s="24"/>
      <c r="AJ136" s="26" t="str">
        <f t="shared" si="14"/>
        <v/>
      </c>
      <c r="AK136" s="77" t="str">
        <f t="shared" si="17"/>
        <v/>
      </c>
      <c r="AL136" s="26" t="str">
        <f t="shared" si="15"/>
        <v/>
      </c>
      <c r="AM136" s="23"/>
      <c r="AN136" s="23"/>
      <c r="AO136" s="23"/>
      <c r="AP136" s="220" t="str">
        <f t="shared" si="18"/>
        <v/>
      </c>
      <c r="AQ136" s="23"/>
      <c r="AR136" s="23"/>
      <c r="AS136" s="23"/>
      <c r="AT136" s="23"/>
      <c r="AU136" s="23"/>
      <c r="AV136" s="23"/>
      <c r="AW136" s="23"/>
    </row>
    <row r="137" spans="1:49">
      <c r="A137" s="5"/>
      <c r="B137" s="5"/>
      <c r="C137" s="24"/>
      <c r="D137" s="24" t="str">
        <f t="shared" si="16"/>
        <v/>
      </c>
      <c r="E137" s="260"/>
      <c r="F137" s="260"/>
      <c r="G137" s="261"/>
      <c r="H137" s="90"/>
      <c r="I137" s="24"/>
      <c r="J137" s="24"/>
      <c r="K137" s="24"/>
      <c r="L137" s="24"/>
      <c r="M137" s="24"/>
      <c r="N137" s="262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63"/>
      <c r="AD137" s="24"/>
      <c r="AE137" s="24"/>
      <c r="AF137" s="264"/>
      <c r="AG137" s="265"/>
      <c r="AH137" s="24"/>
      <c r="AI137" s="24"/>
      <c r="AJ137" s="26" t="str">
        <f t="shared" si="14"/>
        <v/>
      </c>
      <c r="AK137" s="77" t="str">
        <f t="shared" si="17"/>
        <v/>
      </c>
      <c r="AL137" s="26" t="str">
        <f t="shared" si="15"/>
        <v/>
      </c>
      <c r="AM137" s="23"/>
      <c r="AN137" s="23"/>
      <c r="AO137" s="23"/>
      <c r="AP137" s="220" t="str">
        <f t="shared" si="18"/>
        <v/>
      </c>
      <c r="AQ137" s="23"/>
      <c r="AR137" s="23"/>
      <c r="AS137" s="23"/>
      <c r="AT137" s="23"/>
      <c r="AU137" s="23"/>
      <c r="AV137" s="23"/>
      <c r="AW137" s="23"/>
    </row>
    <row r="138" spans="1:49">
      <c r="A138" s="5"/>
      <c r="B138" s="5"/>
      <c r="C138" s="24"/>
      <c r="D138" s="24" t="str">
        <f t="shared" si="16"/>
        <v/>
      </c>
      <c r="E138" s="260"/>
      <c r="F138" s="260"/>
      <c r="G138" s="261"/>
      <c r="H138" s="90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63"/>
      <c r="AD138" s="24"/>
      <c r="AE138" s="24"/>
      <c r="AF138" s="264"/>
      <c r="AG138" s="265"/>
      <c r="AH138" s="24"/>
      <c r="AI138" s="24"/>
      <c r="AJ138" s="26" t="str">
        <f t="shared" si="14"/>
        <v/>
      </c>
      <c r="AK138" s="77" t="str">
        <f t="shared" si="17"/>
        <v/>
      </c>
      <c r="AL138" s="26" t="str">
        <f t="shared" si="15"/>
        <v/>
      </c>
      <c r="AM138" s="23"/>
      <c r="AN138" s="23"/>
      <c r="AO138" s="23"/>
      <c r="AP138" s="220" t="str">
        <f t="shared" si="18"/>
        <v/>
      </c>
      <c r="AQ138" s="23"/>
      <c r="AR138" s="23"/>
      <c r="AS138" s="23"/>
      <c r="AT138" s="23"/>
      <c r="AU138" s="23"/>
      <c r="AV138" s="23"/>
      <c r="AW138" s="23"/>
    </row>
    <row r="139" spans="1:49" ht="16">
      <c r="A139" s="5"/>
      <c r="B139" s="5"/>
      <c r="C139" s="24"/>
      <c r="D139" s="24" t="str">
        <f t="shared" si="16"/>
        <v/>
      </c>
      <c r="E139" s="260"/>
      <c r="F139" s="260"/>
      <c r="G139" s="261"/>
      <c r="H139" s="90"/>
      <c r="I139" s="90"/>
      <c r="J139" s="90"/>
      <c r="K139" s="266"/>
      <c r="L139" s="266"/>
      <c r="M139" s="266"/>
      <c r="N139" s="266"/>
      <c r="O139" s="24"/>
      <c r="P139" s="266"/>
      <c r="Q139" s="266"/>
      <c r="R139" s="266"/>
      <c r="S139" s="266"/>
      <c r="T139" s="266"/>
      <c r="U139" s="266"/>
      <c r="V139" s="266"/>
      <c r="W139" s="266"/>
      <c r="X139" s="266"/>
      <c r="Y139" s="266"/>
      <c r="Z139" s="266"/>
      <c r="AA139" s="266"/>
      <c r="AB139" s="266"/>
      <c r="AC139" s="263"/>
      <c r="AD139" s="267"/>
      <c r="AE139" s="267"/>
      <c r="AF139" s="264"/>
      <c r="AG139" s="264"/>
      <c r="AH139" s="24"/>
      <c r="AI139" s="24"/>
      <c r="AJ139" s="26" t="str">
        <f t="shared" si="14"/>
        <v/>
      </c>
      <c r="AK139" s="77" t="str">
        <f t="shared" si="17"/>
        <v/>
      </c>
      <c r="AL139" s="26" t="str">
        <f t="shared" si="15"/>
        <v/>
      </c>
      <c r="AM139" s="23"/>
      <c r="AN139" s="23"/>
      <c r="AO139" s="23"/>
      <c r="AP139" s="220" t="str">
        <f t="shared" si="18"/>
        <v/>
      </c>
      <c r="AQ139" s="23"/>
      <c r="AR139" s="23"/>
      <c r="AS139" s="23"/>
      <c r="AT139" s="23"/>
      <c r="AU139" s="23"/>
      <c r="AV139" s="23"/>
      <c r="AW139" s="23"/>
    </row>
    <row r="140" spans="1:49">
      <c r="A140" s="5"/>
      <c r="B140" s="5"/>
      <c r="C140" s="24"/>
      <c r="D140" s="24" t="str">
        <f t="shared" si="16"/>
        <v/>
      </c>
      <c r="E140" s="260"/>
      <c r="F140" s="260"/>
      <c r="G140" s="261"/>
      <c r="H140" s="90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63"/>
      <c r="AD140" s="24"/>
      <c r="AE140" s="24"/>
      <c r="AF140" s="264"/>
      <c r="AG140" s="265"/>
      <c r="AH140" s="24"/>
      <c r="AI140" s="24"/>
      <c r="AJ140" s="26" t="str">
        <f t="shared" si="14"/>
        <v/>
      </c>
      <c r="AK140" s="77" t="str">
        <f t="shared" si="17"/>
        <v/>
      </c>
      <c r="AL140" s="26" t="str">
        <f t="shared" si="15"/>
        <v/>
      </c>
      <c r="AM140" s="23"/>
      <c r="AN140" s="23"/>
      <c r="AO140" s="23"/>
      <c r="AP140" s="220" t="str">
        <f t="shared" si="18"/>
        <v/>
      </c>
      <c r="AQ140" s="23"/>
      <c r="AR140" s="23"/>
      <c r="AS140" s="23"/>
      <c r="AT140" s="23"/>
      <c r="AU140" s="23"/>
      <c r="AV140" s="23"/>
      <c r="AW140" s="23"/>
    </row>
    <row r="141" spans="1:49">
      <c r="A141" s="5"/>
      <c r="B141" s="5"/>
      <c r="C141" s="24"/>
      <c r="D141" s="24" t="str">
        <f t="shared" si="16"/>
        <v/>
      </c>
      <c r="E141" s="260"/>
      <c r="F141" s="26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63"/>
      <c r="AD141" s="24"/>
      <c r="AE141" s="24"/>
      <c r="AF141" s="264"/>
      <c r="AG141" s="264"/>
      <c r="AH141" s="24"/>
      <c r="AI141" s="24"/>
      <c r="AJ141" s="26" t="str">
        <f t="shared" si="14"/>
        <v/>
      </c>
      <c r="AK141" s="77" t="str">
        <f t="shared" si="17"/>
        <v/>
      </c>
      <c r="AL141" s="26" t="str">
        <f t="shared" si="15"/>
        <v/>
      </c>
      <c r="AM141" s="23"/>
      <c r="AN141" s="23"/>
      <c r="AO141" s="23"/>
      <c r="AP141" s="220" t="str">
        <f t="shared" si="18"/>
        <v/>
      </c>
      <c r="AQ141" s="23"/>
      <c r="AR141" s="23"/>
      <c r="AS141" s="23"/>
      <c r="AT141" s="23"/>
      <c r="AU141" s="23"/>
      <c r="AV141" s="23"/>
      <c r="AW141" s="23"/>
    </row>
    <row r="142" spans="1:49">
      <c r="A142" s="5"/>
      <c r="B142" s="5"/>
      <c r="C142" s="24"/>
      <c r="D142" s="24" t="str">
        <f t="shared" si="16"/>
        <v/>
      </c>
      <c r="E142" s="260"/>
      <c r="F142" s="260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63"/>
      <c r="AD142" s="24"/>
      <c r="AE142" s="24"/>
      <c r="AF142" s="264"/>
      <c r="AG142" s="264"/>
      <c r="AH142" s="24"/>
      <c r="AI142" s="24"/>
      <c r="AJ142" s="26" t="str">
        <f t="shared" si="14"/>
        <v/>
      </c>
      <c r="AK142" s="77" t="str">
        <f t="shared" si="17"/>
        <v/>
      </c>
      <c r="AL142" s="26" t="str">
        <f t="shared" si="15"/>
        <v/>
      </c>
      <c r="AM142" s="23"/>
      <c r="AN142" s="23"/>
      <c r="AO142" s="23"/>
      <c r="AP142" s="220" t="str">
        <f t="shared" si="18"/>
        <v/>
      </c>
      <c r="AQ142" s="23"/>
      <c r="AR142" s="23"/>
      <c r="AS142" s="23"/>
      <c r="AT142" s="23"/>
      <c r="AU142" s="23"/>
      <c r="AV142" s="23"/>
      <c r="AW142" s="23"/>
    </row>
    <row r="143" spans="1:49">
      <c r="A143" s="5"/>
      <c r="B143" s="5"/>
      <c r="C143" s="24"/>
      <c r="D143" s="24" t="str">
        <f t="shared" si="16"/>
        <v/>
      </c>
      <c r="E143" s="260"/>
      <c r="F143" s="260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63"/>
      <c r="AD143" s="24"/>
      <c r="AE143" s="24"/>
      <c r="AF143" s="264"/>
      <c r="AG143" s="264"/>
      <c r="AH143" s="24"/>
      <c r="AI143" s="24"/>
      <c r="AJ143" s="26" t="str">
        <f t="shared" si="14"/>
        <v/>
      </c>
      <c r="AK143" s="77" t="str">
        <f t="shared" si="17"/>
        <v/>
      </c>
      <c r="AL143" s="26" t="str">
        <f t="shared" si="15"/>
        <v/>
      </c>
      <c r="AM143" s="23"/>
      <c r="AN143" s="23"/>
      <c r="AO143" s="23"/>
      <c r="AP143" s="220" t="str">
        <f t="shared" si="18"/>
        <v/>
      </c>
      <c r="AQ143" s="23"/>
      <c r="AR143" s="23"/>
      <c r="AS143" s="23"/>
      <c r="AT143" s="23"/>
      <c r="AU143" s="23"/>
      <c r="AV143" s="23"/>
      <c r="AW143" s="23"/>
    </row>
    <row r="144" spans="1:49">
      <c r="A144" s="5"/>
      <c r="B144" s="5"/>
      <c r="C144" s="24"/>
      <c r="D144" s="24" t="str">
        <f t="shared" si="16"/>
        <v/>
      </c>
      <c r="E144" s="260"/>
      <c r="F144" s="260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63"/>
      <c r="AD144" s="24"/>
      <c r="AE144" s="24"/>
      <c r="AF144" s="264"/>
      <c r="AG144" s="264"/>
      <c r="AH144" s="24"/>
      <c r="AI144" s="24"/>
      <c r="AJ144" s="26" t="str">
        <f t="shared" si="14"/>
        <v/>
      </c>
      <c r="AK144" s="77" t="str">
        <f t="shared" si="17"/>
        <v/>
      </c>
      <c r="AL144" s="26" t="str">
        <f t="shared" si="15"/>
        <v/>
      </c>
      <c r="AM144" s="23"/>
      <c r="AN144" s="23"/>
      <c r="AO144" s="23"/>
      <c r="AP144" s="220" t="str">
        <f t="shared" si="18"/>
        <v/>
      </c>
      <c r="AQ144" s="23"/>
      <c r="AR144" s="23"/>
      <c r="AS144" s="23"/>
      <c r="AT144" s="23"/>
      <c r="AU144" s="23"/>
      <c r="AV144" s="23"/>
      <c r="AW144" s="23"/>
    </row>
    <row r="145" spans="1:49">
      <c r="A145" s="5"/>
      <c r="B145" s="5"/>
      <c r="C145" s="24"/>
      <c r="D145" s="24" t="str">
        <f t="shared" si="16"/>
        <v/>
      </c>
      <c r="E145" s="260"/>
      <c r="F145" s="260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63"/>
      <c r="AD145" s="24"/>
      <c r="AE145" s="24"/>
      <c r="AF145" s="264"/>
      <c r="AG145" s="264"/>
      <c r="AH145" s="24"/>
      <c r="AI145" s="24"/>
      <c r="AJ145" s="26" t="str">
        <f t="shared" si="14"/>
        <v/>
      </c>
      <c r="AK145" s="77" t="str">
        <f t="shared" si="17"/>
        <v/>
      </c>
      <c r="AL145" s="26" t="str">
        <f t="shared" si="15"/>
        <v/>
      </c>
      <c r="AM145" s="23"/>
      <c r="AN145" s="23"/>
      <c r="AO145" s="23"/>
      <c r="AP145" s="220" t="str">
        <f t="shared" si="18"/>
        <v/>
      </c>
      <c r="AQ145" s="23"/>
      <c r="AR145" s="23"/>
      <c r="AS145" s="23"/>
      <c r="AT145" s="23"/>
      <c r="AU145" s="23"/>
      <c r="AV145" s="23"/>
      <c r="AW145" s="23"/>
    </row>
    <row r="146" spans="1:49">
      <c r="A146" s="5"/>
      <c r="B146" s="5"/>
      <c r="C146" s="24"/>
      <c r="D146" s="24" t="str">
        <f t="shared" si="16"/>
        <v/>
      </c>
      <c r="E146" s="260"/>
      <c r="F146" s="260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63"/>
      <c r="AD146" s="24"/>
      <c r="AE146" s="24"/>
      <c r="AF146" s="264"/>
      <c r="AG146" s="264"/>
      <c r="AH146" s="24"/>
      <c r="AI146" s="24"/>
      <c r="AJ146" s="26" t="str">
        <f t="shared" si="14"/>
        <v/>
      </c>
      <c r="AK146" s="77" t="str">
        <f t="shared" si="17"/>
        <v/>
      </c>
      <c r="AL146" s="26" t="str">
        <f t="shared" si="15"/>
        <v/>
      </c>
      <c r="AM146" s="23"/>
      <c r="AN146" s="23"/>
      <c r="AO146" s="23"/>
      <c r="AP146" s="220" t="str">
        <f t="shared" si="18"/>
        <v/>
      </c>
      <c r="AQ146" s="23"/>
      <c r="AR146" s="23"/>
      <c r="AS146" s="23"/>
      <c r="AT146" s="23"/>
      <c r="AU146" s="23"/>
      <c r="AV146" s="23"/>
      <c r="AW146" s="23"/>
    </row>
    <row r="147" spans="1:49">
      <c r="C147" s="24"/>
      <c r="D147" s="24" t="str">
        <f t="shared" si="16"/>
        <v/>
      </c>
      <c r="E147" s="260"/>
      <c r="F147" s="260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63"/>
      <c r="AD147" s="24"/>
      <c r="AE147" s="24"/>
      <c r="AF147" s="264"/>
      <c r="AG147" s="264"/>
      <c r="AH147" s="24"/>
      <c r="AI147" s="24"/>
      <c r="AJ147" s="26" t="str">
        <f t="shared" si="14"/>
        <v/>
      </c>
      <c r="AK147" s="77" t="str">
        <f t="shared" si="17"/>
        <v/>
      </c>
      <c r="AL147" s="26" t="str">
        <f t="shared" si="15"/>
        <v/>
      </c>
      <c r="AM147" s="23"/>
      <c r="AN147" s="23"/>
      <c r="AO147" s="23"/>
      <c r="AP147" s="220"/>
      <c r="AQ147" s="23"/>
      <c r="AR147" s="23"/>
      <c r="AS147" s="23"/>
      <c r="AT147" s="23"/>
      <c r="AU147" s="23"/>
      <c r="AV147" s="23"/>
      <c r="AW147" s="23"/>
    </row>
    <row r="148" spans="1:49">
      <c r="A148" s="5"/>
      <c r="C148" s="24"/>
      <c r="D148" s="24" t="str">
        <f t="shared" si="16"/>
        <v/>
      </c>
      <c r="E148" s="260"/>
      <c r="F148" s="260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63"/>
      <c r="AD148" s="24"/>
      <c r="AE148" s="24"/>
      <c r="AF148" s="264"/>
      <c r="AG148" s="264"/>
      <c r="AH148" s="24"/>
      <c r="AI148" s="24"/>
      <c r="AJ148" s="26" t="str">
        <f t="shared" si="14"/>
        <v/>
      </c>
      <c r="AK148" s="77" t="str">
        <f t="shared" si="17"/>
        <v/>
      </c>
      <c r="AL148" s="26" t="str">
        <f t="shared" si="15"/>
        <v/>
      </c>
      <c r="AM148" s="23"/>
      <c r="AN148" s="23"/>
      <c r="AO148" s="23"/>
      <c r="AP148" s="220"/>
      <c r="AQ148" s="23"/>
      <c r="AR148" s="23"/>
      <c r="AS148" s="23"/>
      <c r="AT148" s="23"/>
      <c r="AU148" s="23"/>
      <c r="AV148" s="23"/>
      <c r="AW148" s="23"/>
    </row>
    <row r="149" spans="1:49">
      <c r="C149" s="24"/>
      <c r="D149" s="24" t="str">
        <f t="shared" si="16"/>
        <v/>
      </c>
      <c r="E149" s="260"/>
      <c r="F149" s="260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63"/>
      <c r="AD149" s="24"/>
      <c r="AE149" s="24"/>
      <c r="AF149" s="264"/>
      <c r="AG149" s="264"/>
      <c r="AH149" s="24"/>
      <c r="AI149" s="24"/>
      <c r="AJ149" s="26" t="str">
        <f t="shared" si="14"/>
        <v/>
      </c>
      <c r="AK149" s="77" t="str">
        <f t="shared" si="17"/>
        <v/>
      </c>
      <c r="AL149" s="26" t="str">
        <f t="shared" si="15"/>
        <v/>
      </c>
      <c r="AM149" s="23"/>
      <c r="AN149" s="23"/>
      <c r="AO149" s="23"/>
      <c r="AP149" s="220"/>
      <c r="AQ149" s="23"/>
      <c r="AR149" s="23"/>
      <c r="AS149" s="23"/>
      <c r="AT149" s="23"/>
      <c r="AU149" s="23"/>
      <c r="AV149" s="23"/>
      <c r="AW149" s="23"/>
    </row>
    <row r="150" spans="1:49">
      <c r="A150" s="5"/>
      <c r="B150" s="5"/>
      <c r="C150" s="24"/>
      <c r="D150" s="24" t="str">
        <f t="shared" si="16"/>
        <v/>
      </c>
      <c r="E150" s="260"/>
      <c r="F150" s="260"/>
      <c r="G150" s="261"/>
      <c r="H150" s="90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63"/>
      <c r="AD150" s="24"/>
      <c r="AE150" s="24"/>
      <c r="AF150" s="264"/>
      <c r="AG150" s="265"/>
      <c r="AH150" s="24"/>
      <c r="AI150" s="24"/>
      <c r="AJ150" s="26" t="str">
        <f t="shared" si="14"/>
        <v/>
      </c>
      <c r="AK150" s="77" t="str">
        <f t="shared" si="17"/>
        <v/>
      </c>
      <c r="AL150" s="26" t="str">
        <f t="shared" si="15"/>
        <v/>
      </c>
      <c r="AM150" s="23"/>
      <c r="AN150" s="23"/>
      <c r="AO150" s="23"/>
      <c r="AP150" s="220" t="str">
        <f t="shared" ref="AP150:AP177" si="19">IF(AL150="","",IF(AN150-AL150=0,"",AN150-AL150))</f>
        <v/>
      </c>
      <c r="AQ150" s="23"/>
      <c r="AR150" s="23"/>
      <c r="AS150" s="23"/>
      <c r="AT150" s="23"/>
      <c r="AU150" s="23"/>
      <c r="AV150" s="23"/>
      <c r="AW150" s="23"/>
    </row>
    <row r="151" spans="1:49">
      <c r="A151" s="5"/>
      <c r="B151" s="5"/>
      <c r="C151" s="24"/>
      <c r="D151" s="24" t="str">
        <f t="shared" si="16"/>
        <v/>
      </c>
      <c r="E151" s="260"/>
      <c r="F151" s="260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67"/>
      <c r="T151" s="67"/>
      <c r="U151" s="67"/>
      <c r="V151" s="67"/>
      <c r="W151" s="24"/>
      <c r="X151" s="24"/>
      <c r="Y151" s="67"/>
      <c r="Z151" s="24"/>
      <c r="AA151" s="67"/>
      <c r="AB151" s="24"/>
      <c r="AC151" s="263"/>
      <c r="AD151" s="24"/>
      <c r="AE151" s="24"/>
      <c r="AF151" s="264"/>
      <c r="AG151" s="265"/>
      <c r="AH151" s="24"/>
      <c r="AI151" s="24"/>
      <c r="AJ151" s="26" t="str">
        <f t="shared" si="14"/>
        <v/>
      </c>
      <c r="AK151" s="77" t="str">
        <f t="shared" si="17"/>
        <v/>
      </c>
      <c r="AL151" s="26" t="str">
        <f t="shared" si="15"/>
        <v/>
      </c>
      <c r="AM151" s="23"/>
      <c r="AN151" s="23"/>
      <c r="AO151" s="23"/>
      <c r="AP151" s="220" t="str">
        <f t="shared" si="19"/>
        <v/>
      </c>
      <c r="AQ151" s="23"/>
      <c r="AR151" s="23"/>
      <c r="AS151" s="23"/>
      <c r="AT151" s="23"/>
      <c r="AU151" s="23"/>
      <c r="AV151" s="23"/>
      <c r="AW151" s="23"/>
    </row>
    <row r="152" spans="1:49">
      <c r="A152" s="5"/>
      <c r="B152" s="5"/>
      <c r="C152" s="24"/>
      <c r="D152" s="24" t="str">
        <f t="shared" si="16"/>
        <v/>
      </c>
      <c r="E152" s="260"/>
      <c r="F152" s="260"/>
      <c r="G152" s="261"/>
      <c r="H152" s="268"/>
      <c r="I152" s="269"/>
      <c r="J152" s="269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63"/>
      <c r="AD152" s="24"/>
      <c r="AE152" s="24"/>
      <c r="AF152" s="264"/>
      <c r="AG152" s="265"/>
      <c r="AH152" s="24"/>
      <c r="AI152" s="24"/>
      <c r="AJ152" s="26" t="str">
        <f t="shared" si="14"/>
        <v/>
      </c>
      <c r="AK152" s="77" t="str">
        <f t="shared" si="17"/>
        <v/>
      </c>
      <c r="AL152" s="26" t="str">
        <f t="shared" si="15"/>
        <v/>
      </c>
      <c r="AM152" s="23"/>
      <c r="AN152" s="23"/>
      <c r="AO152" s="23"/>
      <c r="AP152" s="220" t="str">
        <f t="shared" si="19"/>
        <v/>
      </c>
      <c r="AQ152" s="23"/>
      <c r="AR152" s="23"/>
      <c r="AS152" s="23"/>
      <c r="AT152" s="23"/>
      <c r="AU152" s="23"/>
      <c r="AV152" s="23"/>
      <c r="AW152" s="23"/>
    </row>
    <row r="153" spans="1:49">
      <c r="A153" s="5"/>
      <c r="B153" s="5"/>
      <c r="C153" s="24"/>
      <c r="D153" s="24" t="str">
        <f t="shared" si="16"/>
        <v/>
      </c>
      <c r="E153" s="260"/>
      <c r="F153" s="260"/>
      <c r="G153" s="24"/>
      <c r="H153" s="268"/>
      <c r="I153" s="269"/>
      <c r="J153" s="269"/>
      <c r="K153" s="24"/>
      <c r="L153" s="24"/>
      <c r="M153" s="24"/>
      <c r="N153" s="24"/>
      <c r="O153" s="24"/>
      <c r="P153" s="24"/>
      <c r="Q153" s="24"/>
      <c r="R153" s="24"/>
      <c r="S153" s="67"/>
      <c r="T153" s="67"/>
      <c r="U153" s="67"/>
      <c r="V153" s="67"/>
      <c r="W153" s="24"/>
      <c r="X153" s="24"/>
      <c r="Y153" s="67"/>
      <c r="Z153" s="24"/>
      <c r="AA153" s="67"/>
      <c r="AB153" s="24"/>
      <c r="AC153" s="263"/>
      <c r="AD153" s="24"/>
      <c r="AE153" s="24"/>
      <c r="AF153" s="264"/>
      <c r="AG153" s="265"/>
      <c r="AH153" s="24"/>
      <c r="AI153" s="24"/>
      <c r="AJ153" s="26" t="str">
        <f t="shared" si="14"/>
        <v/>
      </c>
      <c r="AK153" s="77" t="str">
        <f t="shared" si="17"/>
        <v/>
      </c>
      <c r="AL153" s="26" t="str">
        <f t="shared" si="15"/>
        <v/>
      </c>
      <c r="AM153" s="23"/>
      <c r="AN153" s="23"/>
      <c r="AO153" s="23"/>
      <c r="AP153" s="220" t="str">
        <f t="shared" si="19"/>
        <v/>
      </c>
      <c r="AQ153" s="23"/>
      <c r="AR153" s="23"/>
      <c r="AS153" s="23"/>
      <c r="AT153" s="23"/>
      <c r="AU153" s="23"/>
      <c r="AV153" s="23"/>
      <c r="AW153" s="23"/>
    </row>
    <row r="154" spans="1:49">
      <c r="A154" s="5"/>
      <c r="B154" s="5"/>
      <c r="C154" s="24"/>
      <c r="D154" s="24" t="str">
        <f t="shared" si="16"/>
        <v/>
      </c>
      <c r="E154" s="260"/>
      <c r="F154" s="260"/>
      <c r="G154" s="24"/>
      <c r="H154" s="268"/>
      <c r="I154" s="269"/>
      <c r="J154" s="269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63"/>
      <c r="AD154" s="24"/>
      <c r="AE154" s="24"/>
      <c r="AF154" s="264"/>
      <c r="AG154" s="265"/>
      <c r="AH154" s="24"/>
      <c r="AI154" s="24"/>
      <c r="AJ154" s="26" t="str">
        <f t="shared" si="14"/>
        <v/>
      </c>
      <c r="AK154" s="77" t="str">
        <f t="shared" si="17"/>
        <v/>
      </c>
      <c r="AL154" s="26" t="str">
        <f t="shared" si="15"/>
        <v/>
      </c>
      <c r="AM154" s="23"/>
      <c r="AN154" s="23"/>
      <c r="AO154" s="23"/>
      <c r="AP154" s="220" t="str">
        <f t="shared" si="19"/>
        <v/>
      </c>
      <c r="AQ154" s="23"/>
      <c r="AR154" s="23"/>
      <c r="AS154" s="23"/>
      <c r="AT154" s="23"/>
      <c r="AU154" s="23"/>
      <c r="AV154" s="23"/>
      <c r="AW154" s="23"/>
    </row>
    <row r="155" spans="1:49">
      <c r="A155" s="5"/>
      <c r="B155" s="5"/>
      <c r="C155" s="24"/>
      <c r="D155" s="24" t="str">
        <f t="shared" si="16"/>
        <v/>
      </c>
      <c r="E155" s="260"/>
      <c r="F155" s="260"/>
      <c r="G155" s="262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3"/>
      <c r="AD155" s="262"/>
      <c r="AE155" s="262"/>
      <c r="AF155" s="260"/>
      <c r="AG155" s="270"/>
      <c r="AH155" s="262"/>
      <c r="AI155" s="262"/>
      <c r="AJ155" s="26" t="str">
        <f t="shared" si="14"/>
        <v/>
      </c>
      <c r="AK155" s="77" t="str">
        <f t="shared" si="17"/>
        <v/>
      </c>
      <c r="AL155" s="26" t="str">
        <f t="shared" si="15"/>
        <v/>
      </c>
      <c r="AM155" s="23"/>
      <c r="AN155" s="23"/>
      <c r="AO155" s="23"/>
      <c r="AP155" s="220" t="str">
        <f t="shared" si="19"/>
        <v/>
      </c>
      <c r="AQ155" s="23"/>
      <c r="AR155" s="23"/>
      <c r="AS155" s="23"/>
      <c r="AT155" s="23"/>
      <c r="AU155" s="23"/>
      <c r="AV155" s="23"/>
      <c r="AW155" s="23"/>
    </row>
    <row r="156" spans="1:49">
      <c r="A156" s="5"/>
      <c r="B156" s="5"/>
      <c r="C156" s="24"/>
      <c r="D156" s="24" t="str">
        <f t="shared" si="16"/>
        <v/>
      </c>
      <c r="E156" s="260"/>
      <c r="F156" s="260"/>
      <c r="G156" s="262"/>
      <c r="H156" s="262"/>
      <c r="I156" s="262"/>
      <c r="J156" s="262"/>
      <c r="K156" s="262"/>
      <c r="L156" s="262"/>
      <c r="M156" s="262"/>
      <c r="N156" s="262"/>
      <c r="O156" s="262"/>
      <c r="P156" s="262"/>
      <c r="Q156" s="262"/>
      <c r="R156" s="262"/>
      <c r="S156" s="262"/>
      <c r="T156" s="262"/>
      <c r="U156" s="262"/>
      <c r="V156" s="262"/>
      <c r="W156" s="262"/>
      <c r="X156" s="262"/>
      <c r="Y156" s="262"/>
      <c r="Z156" s="262"/>
      <c r="AA156" s="262"/>
      <c r="AB156" s="262"/>
      <c r="AC156" s="263"/>
      <c r="AD156" s="262"/>
      <c r="AE156" s="262"/>
      <c r="AF156" s="260"/>
      <c r="AG156" s="270"/>
      <c r="AH156" s="262"/>
      <c r="AI156" s="262"/>
      <c r="AJ156" s="26" t="str">
        <f t="shared" si="14"/>
        <v/>
      </c>
      <c r="AK156" s="77" t="str">
        <f t="shared" si="17"/>
        <v/>
      </c>
      <c r="AL156" s="26" t="str">
        <f t="shared" si="15"/>
        <v/>
      </c>
      <c r="AM156" s="23"/>
      <c r="AN156" s="23"/>
      <c r="AO156" s="23"/>
      <c r="AP156" s="220" t="str">
        <f t="shared" si="19"/>
        <v/>
      </c>
      <c r="AQ156" s="23"/>
      <c r="AR156" s="23"/>
      <c r="AS156" s="23"/>
      <c r="AT156" s="23"/>
      <c r="AU156" s="23"/>
      <c r="AV156" s="23"/>
      <c r="AW156" s="23"/>
    </row>
    <row r="157" spans="1:49">
      <c r="A157" s="5"/>
      <c r="B157" s="5"/>
      <c r="C157" s="24"/>
      <c r="D157" s="24" t="str">
        <f t="shared" si="16"/>
        <v/>
      </c>
      <c r="E157" s="260"/>
      <c r="F157" s="260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3"/>
      <c r="AD157" s="262"/>
      <c r="AE157" s="262"/>
      <c r="AF157" s="260"/>
      <c r="AG157" s="270"/>
      <c r="AH157" s="262"/>
      <c r="AI157" s="262"/>
      <c r="AJ157" s="26" t="str">
        <f t="shared" si="14"/>
        <v/>
      </c>
      <c r="AK157" s="77" t="str">
        <f t="shared" si="17"/>
        <v/>
      </c>
      <c r="AL157" s="26" t="str">
        <f t="shared" si="15"/>
        <v/>
      </c>
      <c r="AM157" s="23"/>
      <c r="AN157" s="23"/>
      <c r="AO157" s="23"/>
      <c r="AP157" s="220" t="str">
        <f t="shared" si="19"/>
        <v/>
      </c>
      <c r="AQ157" s="23"/>
      <c r="AR157" s="23"/>
      <c r="AS157" s="23"/>
      <c r="AT157" s="23"/>
      <c r="AU157" s="23"/>
      <c r="AV157" s="23"/>
      <c r="AW157" s="23"/>
    </row>
    <row r="158" spans="1:49">
      <c r="A158" s="5"/>
      <c r="B158" s="5"/>
      <c r="C158" s="24"/>
      <c r="D158" s="24" t="str">
        <f t="shared" si="16"/>
        <v/>
      </c>
      <c r="E158" s="260"/>
      <c r="F158" s="260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3"/>
      <c r="AD158" s="262"/>
      <c r="AE158" s="262"/>
      <c r="AF158" s="260"/>
      <c r="AG158" s="270"/>
      <c r="AH158" s="262"/>
      <c r="AI158" s="262"/>
      <c r="AJ158" s="26" t="str">
        <f t="shared" si="14"/>
        <v/>
      </c>
      <c r="AK158" s="77" t="str">
        <f t="shared" si="17"/>
        <v/>
      </c>
      <c r="AL158" s="26" t="str">
        <f t="shared" si="15"/>
        <v/>
      </c>
      <c r="AM158" s="23"/>
      <c r="AN158" s="23"/>
      <c r="AO158" s="23"/>
      <c r="AP158" s="220" t="str">
        <f t="shared" si="19"/>
        <v/>
      </c>
      <c r="AQ158" s="23"/>
      <c r="AR158" s="23"/>
      <c r="AS158" s="23"/>
      <c r="AT158" s="23"/>
      <c r="AU158" s="23"/>
      <c r="AV158" s="23"/>
      <c r="AW158" s="23"/>
    </row>
    <row r="159" spans="1:49">
      <c r="A159" s="5"/>
      <c r="B159" s="5"/>
      <c r="C159" s="24"/>
      <c r="D159" s="24" t="str">
        <f t="shared" si="16"/>
        <v/>
      </c>
      <c r="E159" s="260"/>
      <c r="F159" s="260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3"/>
      <c r="AD159" s="262"/>
      <c r="AE159" s="262"/>
      <c r="AF159" s="260"/>
      <c r="AG159" s="270"/>
      <c r="AH159" s="262"/>
      <c r="AI159" s="262"/>
      <c r="AJ159" s="26" t="str">
        <f t="shared" si="14"/>
        <v/>
      </c>
      <c r="AK159" s="77" t="str">
        <f t="shared" si="17"/>
        <v/>
      </c>
      <c r="AL159" s="26" t="str">
        <f t="shared" si="15"/>
        <v/>
      </c>
      <c r="AM159" s="23"/>
      <c r="AN159" s="23"/>
      <c r="AO159" s="23"/>
      <c r="AP159" s="220" t="str">
        <f t="shared" si="19"/>
        <v/>
      </c>
      <c r="AQ159" s="23"/>
      <c r="AR159" s="23"/>
      <c r="AS159" s="23"/>
      <c r="AT159" s="23"/>
      <c r="AU159" s="23"/>
      <c r="AV159" s="23"/>
      <c r="AW159" s="23"/>
    </row>
    <row r="160" spans="1:49">
      <c r="A160" s="5"/>
      <c r="B160" s="5"/>
      <c r="C160" s="24"/>
      <c r="D160" s="24" t="str">
        <f t="shared" si="16"/>
        <v/>
      </c>
      <c r="E160" s="260"/>
      <c r="F160" s="260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3"/>
      <c r="AD160" s="262"/>
      <c r="AE160" s="262"/>
      <c r="AF160" s="260"/>
      <c r="AG160" s="270"/>
      <c r="AH160" s="262"/>
      <c r="AI160" s="262"/>
      <c r="AJ160" s="26" t="str">
        <f t="shared" si="14"/>
        <v/>
      </c>
      <c r="AK160" s="77" t="str">
        <f t="shared" si="17"/>
        <v/>
      </c>
      <c r="AL160" s="26" t="str">
        <f t="shared" si="15"/>
        <v/>
      </c>
      <c r="AM160" s="23"/>
      <c r="AN160" s="23"/>
      <c r="AO160" s="23"/>
      <c r="AP160" s="220" t="str">
        <f t="shared" si="19"/>
        <v/>
      </c>
      <c r="AQ160" s="23"/>
      <c r="AR160" s="23"/>
      <c r="AS160" s="23"/>
      <c r="AT160" s="23"/>
      <c r="AU160" s="23"/>
      <c r="AV160" s="23"/>
      <c r="AW160" s="23"/>
    </row>
    <row r="161" spans="1:49">
      <c r="A161" s="5"/>
      <c r="B161" s="5"/>
      <c r="C161" s="24"/>
      <c r="D161" s="24" t="str">
        <f t="shared" si="16"/>
        <v/>
      </c>
      <c r="E161" s="260"/>
      <c r="F161" s="260"/>
      <c r="G161" s="261"/>
      <c r="H161" s="90"/>
      <c r="I161" s="24"/>
      <c r="J161" s="24"/>
      <c r="K161" s="24"/>
      <c r="L161" s="24"/>
      <c r="M161" s="24"/>
      <c r="N161" s="262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63"/>
      <c r="AD161" s="24"/>
      <c r="AE161" s="24"/>
      <c r="AF161" s="264"/>
      <c r="AG161" s="265"/>
      <c r="AH161" s="24"/>
      <c r="AI161" s="24"/>
      <c r="AJ161" s="26" t="str">
        <f t="shared" si="14"/>
        <v/>
      </c>
      <c r="AK161" s="77" t="str">
        <f t="shared" si="17"/>
        <v/>
      </c>
      <c r="AL161" s="26" t="str">
        <f t="shared" si="15"/>
        <v/>
      </c>
      <c r="AM161" s="23"/>
      <c r="AN161" s="23"/>
      <c r="AO161" s="23"/>
      <c r="AP161" s="220" t="str">
        <f t="shared" si="19"/>
        <v/>
      </c>
      <c r="AQ161" s="23"/>
      <c r="AR161" s="23"/>
      <c r="AS161" s="23"/>
      <c r="AT161" s="23"/>
      <c r="AU161" s="23"/>
      <c r="AV161" s="23"/>
      <c r="AW161" s="23"/>
    </row>
    <row r="162" spans="1:49">
      <c r="A162" s="5"/>
      <c r="B162" s="5"/>
      <c r="C162" s="24"/>
      <c r="D162" s="24" t="str">
        <f t="shared" si="16"/>
        <v/>
      </c>
      <c r="E162" s="260"/>
      <c r="F162" s="260"/>
      <c r="G162" s="24"/>
      <c r="H162" s="24"/>
      <c r="I162" s="24"/>
      <c r="J162" s="24"/>
      <c r="K162" s="24"/>
      <c r="L162" s="24"/>
      <c r="M162" s="24"/>
      <c r="N162" s="262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63"/>
      <c r="AD162" s="24"/>
      <c r="AE162" s="24"/>
      <c r="AF162" s="264"/>
      <c r="AG162" s="265"/>
      <c r="AH162" s="24"/>
      <c r="AI162" s="24"/>
      <c r="AJ162" s="26" t="str">
        <f t="shared" si="14"/>
        <v/>
      </c>
      <c r="AK162" s="77" t="str">
        <f t="shared" si="17"/>
        <v/>
      </c>
      <c r="AL162" s="26" t="str">
        <f t="shared" si="15"/>
        <v/>
      </c>
      <c r="AM162" s="23"/>
      <c r="AN162" s="23"/>
      <c r="AO162" s="23"/>
      <c r="AP162" s="220" t="str">
        <f t="shared" si="19"/>
        <v/>
      </c>
      <c r="AQ162" s="23"/>
      <c r="AR162" s="23"/>
      <c r="AS162" s="23"/>
      <c r="AT162" s="23"/>
      <c r="AU162" s="23"/>
      <c r="AV162" s="23"/>
      <c r="AW162" s="23"/>
    </row>
    <row r="163" spans="1:49">
      <c r="A163" s="5"/>
      <c r="B163" s="5"/>
      <c r="C163" s="24"/>
      <c r="D163" s="24" t="str">
        <f t="shared" si="16"/>
        <v/>
      </c>
      <c r="E163" s="260"/>
      <c r="F163" s="260"/>
      <c r="G163" s="261"/>
      <c r="H163" s="90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63"/>
      <c r="AD163" s="24"/>
      <c r="AE163" s="24"/>
      <c r="AF163" s="264"/>
      <c r="AG163" s="265"/>
      <c r="AH163" s="24"/>
      <c r="AI163" s="24"/>
      <c r="AJ163" s="26" t="str">
        <f t="shared" ref="AJ163:AJ226" si="20">IF($H163="","",IF(COUNTA(K163:Y163)&gt;3,"Events Over Limit",IF(COUNTA(K163:Y163)=0,"Please entry at least 1 indv., event",IF(AE163="Y",0+AC163,IF(COUNTA(AD163)=1,COUNTA(K163:Y163)*$AJ$31+$AJ$30+$AJ$32+AC163,IF(COUNTA(AD163)=0,COUNTA(K163:Y163)*$AJ$31+$AJ$30+AC163,"Error"))))))</f>
        <v/>
      </c>
      <c r="AK163" s="77" t="str">
        <f t="shared" si="17"/>
        <v/>
      </c>
      <c r="AL163" s="26" t="str">
        <f t="shared" ref="AL163:AL226" si="21">IF(AJ163="","",SUM(AJ163:AK163))</f>
        <v/>
      </c>
      <c r="AM163" s="23"/>
      <c r="AN163" s="23"/>
      <c r="AO163" s="23"/>
      <c r="AP163" s="220" t="str">
        <f t="shared" si="19"/>
        <v/>
      </c>
      <c r="AQ163" s="23"/>
      <c r="AR163" s="23"/>
      <c r="AS163" s="23"/>
      <c r="AT163" s="23"/>
      <c r="AU163" s="23"/>
      <c r="AV163" s="23"/>
      <c r="AW163" s="23"/>
    </row>
    <row r="164" spans="1:49">
      <c r="A164" s="5"/>
      <c r="B164" s="5"/>
      <c r="C164" s="24"/>
      <c r="D164" s="24" t="str">
        <f t="shared" ref="D164:D227" si="22">IF(H164="","",IF(H164&lt;$C$4,UPPER(G164)&amp;"O",IF(G164="M",VLOOKUP(H164,$C$4:$E$11,2,0),IF(G164="F",VLOOKUP(H164,$C$4:$E$11,3,0)))))</f>
        <v/>
      </c>
      <c r="E164" s="260"/>
      <c r="F164" s="260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63"/>
      <c r="AD164" s="24"/>
      <c r="AE164" s="24"/>
      <c r="AF164" s="264"/>
      <c r="AG164" s="265"/>
      <c r="AH164" s="24"/>
      <c r="AI164" s="24"/>
      <c r="AJ164" s="26" t="str">
        <f t="shared" si="20"/>
        <v/>
      </c>
      <c r="AK164" s="77" t="str">
        <f t="shared" ref="AK164:AK227" si="23">IF(AB164="","",IF(COUNTA(Z164:AA164)&gt;1,"Pls choose only 1 relay",$AK$31))</f>
        <v/>
      </c>
      <c r="AL164" s="26" t="str">
        <f t="shared" si="21"/>
        <v/>
      </c>
      <c r="AM164" s="23"/>
      <c r="AN164" s="23"/>
      <c r="AO164" s="23"/>
      <c r="AP164" s="220" t="str">
        <f t="shared" si="19"/>
        <v/>
      </c>
      <c r="AQ164" s="23"/>
      <c r="AR164" s="23"/>
      <c r="AS164" s="23"/>
      <c r="AT164" s="23"/>
      <c r="AU164" s="23"/>
      <c r="AV164" s="23"/>
      <c r="AW164" s="23"/>
    </row>
    <row r="165" spans="1:49">
      <c r="A165" s="5"/>
      <c r="B165" s="5"/>
      <c r="C165" s="24"/>
      <c r="D165" s="24" t="str">
        <f t="shared" si="22"/>
        <v/>
      </c>
      <c r="E165" s="260"/>
      <c r="F165" s="260"/>
      <c r="G165" s="261"/>
      <c r="H165" s="90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63"/>
      <c r="AD165" s="24"/>
      <c r="AE165" s="24"/>
      <c r="AF165" s="264"/>
      <c r="AG165" s="265"/>
      <c r="AH165" s="24"/>
      <c r="AI165" s="24"/>
      <c r="AJ165" s="26" t="str">
        <f t="shared" si="20"/>
        <v/>
      </c>
      <c r="AK165" s="77" t="str">
        <f t="shared" si="23"/>
        <v/>
      </c>
      <c r="AL165" s="26" t="str">
        <f t="shared" si="21"/>
        <v/>
      </c>
      <c r="AM165" s="23"/>
      <c r="AN165" s="23"/>
      <c r="AO165" s="23"/>
      <c r="AP165" s="220" t="str">
        <f t="shared" si="19"/>
        <v/>
      </c>
      <c r="AQ165" s="23"/>
      <c r="AR165" s="23"/>
      <c r="AS165" s="23"/>
      <c r="AT165" s="23"/>
      <c r="AU165" s="23"/>
      <c r="AV165" s="23"/>
      <c r="AW165" s="23"/>
    </row>
    <row r="166" spans="1:49">
      <c r="A166" s="5"/>
      <c r="B166" s="5"/>
      <c r="C166" s="24"/>
      <c r="D166" s="24" t="str">
        <f t="shared" si="22"/>
        <v/>
      </c>
      <c r="E166" s="260"/>
      <c r="F166" s="260"/>
      <c r="G166" s="261"/>
      <c r="H166" s="90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63"/>
      <c r="AD166" s="24"/>
      <c r="AE166" s="24"/>
      <c r="AF166" s="264"/>
      <c r="AG166" s="265"/>
      <c r="AH166" s="24"/>
      <c r="AI166" s="24"/>
      <c r="AJ166" s="26" t="str">
        <f t="shared" si="20"/>
        <v/>
      </c>
      <c r="AK166" s="77" t="str">
        <f t="shared" si="23"/>
        <v/>
      </c>
      <c r="AL166" s="26" t="str">
        <f t="shared" si="21"/>
        <v/>
      </c>
      <c r="AM166" s="23"/>
      <c r="AN166" s="23"/>
      <c r="AO166" s="23"/>
      <c r="AP166" s="220" t="str">
        <f t="shared" si="19"/>
        <v/>
      </c>
      <c r="AQ166" s="23"/>
      <c r="AR166" s="23"/>
      <c r="AS166" s="23"/>
      <c r="AT166" s="23"/>
      <c r="AU166" s="23"/>
      <c r="AV166" s="23"/>
      <c r="AW166" s="23"/>
    </row>
    <row r="167" spans="1:49">
      <c r="A167" s="5"/>
      <c r="B167" s="5"/>
      <c r="C167" s="24"/>
      <c r="D167" s="24" t="str">
        <f t="shared" si="22"/>
        <v/>
      </c>
      <c r="E167" s="260"/>
      <c r="F167" s="260"/>
      <c r="G167" s="261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63"/>
      <c r="AD167" s="24"/>
      <c r="AE167" s="24"/>
      <c r="AF167" s="264"/>
      <c r="AG167" s="265"/>
      <c r="AH167" s="24"/>
      <c r="AI167" s="24"/>
      <c r="AJ167" s="26" t="str">
        <f t="shared" si="20"/>
        <v/>
      </c>
      <c r="AK167" s="77" t="str">
        <f t="shared" si="23"/>
        <v/>
      </c>
      <c r="AL167" s="26" t="str">
        <f t="shared" si="21"/>
        <v/>
      </c>
      <c r="AM167" s="23"/>
      <c r="AN167" s="23"/>
      <c r="AO167" s="23"/>
      <c r="AP167" s="220" t="str">
        <f t="shared" si="19"/>
        <v/>
      </c>
      <c r="AQ167" s="23"/>
      <c r="AR167" s="23"/>
      <c r="AS167" s="23"/>
      <c r="AT167" s="23"/>
      <c r="AU167" s="23"/>
      <c r="AV167" s="23"/>
      <c r="AW167" s="23"/>
    </row>
    <row r="168" spans="1:49" ht="18">
      <c r="A168" s="5"/>
      <c r="B168" s="5"/>
      <c r="C168" s="24"/>
      <c r="D168" s="24" t="str">
        <f t="shared" si="22"/>
        <v/>
      </c>
      <c r="E168" s="260"/>
      <c r="F168" s="260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  <c r="S168" s="271"/>
      <c r="T168" s="271"/>
      <c r="U168" s="271"/>
      <c r="V168" s="271"/>
      <c r="W168" s="271"/>
      <c r="X168" s="271"/>
      <c r="Y168" s="271"/>
      <c r="Z168" s="271"/>
      <c r="AA168" s="271"/>
      <c r="AB168" s="271"/>
      <c r="AC168" s="263"/>
      <c r="AD168" s="271"/>
      <c r="AE168" s="272"/>
      <c r="AF168" s="273"/>
      <c r="AG168" s="274"/>
      <c r="AH168" s="24"/>
      <c r="AI168" s="271"/>
      <c r="AJ168" s="26" t="str">
        <f t="shared" si="20"/>
        <v/>
      </c>
      <c r="AK168" s="77" t="str">
        <f t="shared" si="23"/>
        <v/>
      </c>
      <c r="AL168" s="26" t="str">
        <f t="shared" si="21"/>
        <v/>
      </c>
      <c r="AM168" s="23"/>
      <c r="AN168" s="23"/>
      <c r="AO168" s="23"/>
      <c r="AP168" s="220" t="str">
        <f t="shared" si="19"/>
        <v/>
      </c>
      <c r="AQ168" s="23"/>
      <c r="AR168" s="23"/>
      <c r="AS168" s="23"/>
      <c r="AT168" s="23"/>
      <c r="AU168" s="23"/>
      <c r="AV168" s="23"/>
      <c r="AW168" s="23"/>
    </row>
    <row r="169" spans="1:49">
      <c r="A169" s="5"/>
      <c r="B169" s="5"/>
      <c r="C169" s="24"/>
      <c r="D169" s="24" t="str">
        <f t="shared" si="22"/>
        <v/>
      </c>
      <c r="E169" s="260"/>
      <c r="F169" s="260"/>
      <c r="G169" s="261"/>
      <c r="H169" s="90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63"/>
      <c r="AD169" s="24"/>
      <c r="AE169" s="24"/>
      <c r="AF169" s="264"/>
      <c r="AG169" s="265"/>
      <c r="AH169" s="24"/>
      <c r="AI169" s="24"/>
      <c r="AJ169" s="26" t="str">
        <f t="shared" si="20"/>
        <v/>
      </c>
      <c r="AK169" s="77" t="str">
        <f t="shared" si="23"/>
        <v/>
      </c>
      <c r="AL169" s="26" t="str">
        <f t="shared" si="21"/>
        <v/>
      </c>
      <c r="AM169" s="23"/>
      <c r="AN169" s="23"/>
      <c r="AO169" s="23"/>
      <c r="AP169" s="220" t="str">
        <f t="shared" si="19"/>
        <v/>
      </c>
      <c r="AQ169" s="23"/>
      <c r="AR169" s="23"/>
      <c r="AS169" s="23"/>
      <c r="AT169" s="23"/>
      <c r="AU169" s="23"/>
      <c r="AV169" s="23"/>
      <c r="AW169" s="23"/>
    </row>
    <row r="170" spans="1:49">
      <c r="A170" s="5"/>
      <c r="B170" s="5"/>
      <c r="C170" s="24"/>
      <c r="D170" s="24" t="str">
        <f t="shared" si="22"/>
        <v/>
      </c>
      <c r="E170" s="260"/>
      <c r="F170" s="260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63"/>
      <c r="AD170" s="24"/>
      <c r="AE170" s="24"/>
      <c r="AF170" s="264"/>
      <c r="AG170" s="265"/>
      <c r="AH170" s="24"/>
      <c r="AI170" s="24"/>
      <c r="AJ170" s="26" t="str">
        <f t="shared" si="20"/>
        <v/>
      </c>
      <c r="AK170" s="77" t="str">
        <f t="shared" si="23"/>
        <v/>
      </c>
      <c r="AL170" s="26" t="str">
        <f t="shared" si="21"/>
        <v/>
      </c>
      <c r="AM170" s="23"/>
      <c r="AN170" s="23"/>
      <c r="AO170" s="23"/>
      <c r="AP170" s="220" t="str">
        <f t="shared" si="19"/>
        <v/>
      </c>
      <c r="AQ170" s="23"/>
      <c r="AR170" s="23"/>
      <c r="AS170" s="23"/>
      <c r="AT170" s="23"/>
      <c r="AU170" s="23"/>
      <c r="AV170" s="23"/>
      <c r="AW170" s="23"/>
    </row>
    <row r="171" spans="1:49">
      <c r="A171" s="5"/>
      <c r="B171" s="5"/>
      <c r="C171" s="24"/>
      <c r="D171" s="24" t="str">
        <f t="shared" si="22"/>
        <v/>
      </c>
      <c r="E171" s="260"/>
      <c r="F171" s="260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63"/>
      <c r="AD171" s="24"/>
      <c r="AE171" s="24"/>
      <c r="AF171" s="264"/>
      <c r="AG171" s="264"/>
      <c r="AH171" s="24"/>
      <c r="AI171" s="24"/>
      <c r="AJ171" s="26" t="str">
        <f t="shared" si="20"/>
        <v/>
      </c>
      <c r="AK171" s="77" t="str">
        <f t="shared" si="23"/>
        <v/>
      </c>
      <c r="AL171" s="26" t="str">
        <f t="shared" si="21"/>
        <v/>
      </c>
      <c r="AM171" s="23"/>
      <c r="AN171" s="23"/>
      <c r="AO171" s="23"/>
      <c r="AP171" s="220" t="str">
        <f t="shared" si="19"/>
        <v/>
      </c>
      <c r="AQ171" s="23"/>
      <c r="AR171" s="23"/>
      <c r="AS171" s="23"/>
      <c r="AT171" s="23"/>
      <c r="AU171" s="23"/>
      <c r="AV171" s="23"/>
      <c r="AW171" s="23"/>
    </row>
    <row r="172" spans="1:49">
      <c r="A172" s="5"/>
      <c r="B172" s="5"/>
      <c r="C172" s="24"/>
      <c r="D172" s="24" t="str">
        <f t="shared" si="22"/>
        <v/>
      </c>
      <c r="E172" s="260"/>
      <c r="F172" s="260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63"/>
      <c r="AD172" s="24"/>
      <c r="AE172" s="24"/>
      <c r="AF172" s="264"/>
      <c r="AG172" s="264"/>
      <c r="AH172" s="24"/>
      <c r="AI172" s="24"/>
      <c r="AJ172" s="26" t="str">
        <f t="shared" si="20"/>
        <v/>
      </c>
      <c r="AK172" s="77" t="str">
        <f t="shared" si="23"/>
        <v/>
      </c>
      <c r="AL172" s="26" t="str">
        <f t="shared" si="21"/>
        <v/>
      </c>
      <c r="AM172" s="23"/>
      <c r="AN172" s="23"/>
      <c r="AO172" s="23"/>
      <c r="AP172" s="220" t="str">
        <f t="shared" si="19"/>
        <v/>
      </c>
      <c r="AQ172" s="23"/>
      <c r="AR172" s="23"/>
      <c r="AS172" s="23"/>
      <c r="AT172" s="23"/>
      <c r="AU172" s="23"/>
      <c r="AV172" s="23"/>
      <c r="AW172" s="23"/>
    </row>
    <row r="173" spans="1:49">
      <c r="A173" s="5"/>
      <c r="B173" s="5"/>
      <c r="C173" s="24"/>
      <c r="D173" s="24" t="str">
        <f t="shared" si="22"/>
        <v/>
      </c>
      <c r="E173" s="260"/>
      <c r="F173" s="260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63"/>
      <c r="AD173" s="24"/>
      <c r="AE173" s="24"/>
      <c r="AF173" s="264"/>
      <c r="AG173" s="264"/>
      <c r="AH173" s="24"/>
      <c r="AI173" s="24"/>
      <c r="AJ173" s="26" t="str">
        <f t="shared" si="20"/>
        <v/>
      </c>
      <c r="AK173" s="77" t="str">
        <f t="shared" si="23"/>
        <v/>
      </c>
      <c r="AL173" s="26" t="str">
        <f t="shared" si="21"/>
        <v/>
      </c>
      <c r="AM173" s="23"/>
      <c r="AN173" s="23"/>
      <c r="AO173" s="23"/>
      <c r="AP173" s="220" t="str">
        <f t="shared" si="19"/>
        <v/>
      </c>
      <c r="AQ173" s="23"/>
      <c r="AR173" s="23"/>
      <c r="AS173" s="23"/>
      <c r="AT173" s="23"/>
      <c r="AU173" s="23"/>
      <c r="AV173" s="23"/>
      <c r="AW173" s="23"/>
    </row>
    <row r="174" spans="1:49">
      <c r="A174" s="5"/>
      <c r="B174" s="5"/>
      <c r="C174" s="24"/>
      <c r="D174" s="24" t="str">
        <f t="shared" si="22"/>
        <v/>
      </c>
      <c r="E174" s="260"/>
      <c r="F174" s="260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63"/>
      <c r="AD174" s="24"/>
      <c r="AE174" s="24"/>
      <c r="AF174" s="264"/>
      <c r="AG174" s="264"/>
      <c r="AH174" s="24"/>
      <c r="AI174" s="24"/>
      <c r="AJ174" s="26" t="str">
        <f t="shared" si="20"/>
        <v/>
      </c>
      <c r="AK174" s="77" t="str">
        <f t="shared" si="23"/>
        <v/>
      </c>
      <c r="AL174" s="26" t="str">
        <f t="shared" si="21"/>
        <v/>
      </c>
      <c r="AM174" s="23"/>
      <c r="AN174" s="23"/>
      <c r="AO174" s="23"/>
      <c r="AP174" s="220" t="str">
        <f t="shared" si="19"/>
        <v/>
      </c>
      <c r="AQ174" s="23"/>
      <c r="AR174" s="23"/>
      <c r="AS174" s="23"/>
      <c r="AT174" s="23"/>
      <c r="AU174" s="23"/>
      <c r="AV174" s="23"/>
      <c r="AW174" s="23"/>
    </row>
    <row r="175" spans="1:49">
      <c r="A175" s="5"/>
      <c r="B175" s="5"/>
      <c r="C175" s="24"/>
      <c r="D175" s="24" t="str">
        <f t="shared" si="22"/>
        <v/>
      </c>
      <c r="E175" s="260"/>
      <c r="F175" s="260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63"/>
      <c r="AD175" s="24"/>
      <c r="AE175" s="24"/>
      <c r="AF175" s="264"/>
      <c r="AG175" s="264"/>
      <c r="AH175" s="24"/>
      <c r="AI175" s="24"/>
      <c r="AJ175" s="26" t="str">
        <f t="shared" si="20"/>
        <v/>
      </c>
      <c r="AK175" s="77" t="str">
        <f t="shared" si="23"/>
        <v/>
      </c>
      <c r="AL175" s="26" t="str">
        <f t="shared" si="21"/>
        <v/>
      </c>
      <c r="AM175" s="23"/>
      <c r="AN175" s="23"/>
      <c r="AO175" s="23"/>
      <c r="AP175" s="220" t="str">
        <f t="shared" si="19"/>
        <v/>
      </c>
      <c r="AQ175" s="23"/>
      <c r="AR175" s="23"/>
      <c r="AS175" s="23"/>
      <c r="AT175" s="23"/>
      <c r="AU175" s="23"/>
      <c r="AV175" s="23"/>
      <c r="AW175" s="23"/>
    </row>
    <row r="176" spans="1:49">
      <c r="A176" s="5"/>
      <c r="B176" s="5"/>
      <c r="C176" s="24"/>
      <c r="D176" s="24" t="str">
        <f t="shared" si="22"/>
        <v/>
      </c>
      <c r="E176" s="260"/>
      <c r="F176" s="260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63"/>
      <c r="AD176" s="24"/>
      <c r="AE176" s="24"/>
      <c r="AF176" s="264"/>
      <c r="AG176" s="264"/>
      <c r="AH176" s="24"/>
      <c r="AI176" s="24"/>
      <c r="AJ176" s="26" t="str">
        <f t="shared" si="20"/>
        <v/>
      </c>
      <c r="AK176" s="77" t="str">
        <f t="shared" si="23"/>
        <v/>
      </c>
      <c r="AL176" s="26" t="str">
        <f t="shared" si="21"/>
        <v/>
      </c>
      <c r="AM176" s="23"/>
      <c r="AN176" s="23"/>
      <c r="AO176" s="23"/>
      <c r="AP176" s="220" t="str">
        <f t="shared" si="19"/>
        <v/>
      </c>
      <c r="AQ176" s="23"/>
      <c r="AR176" s="23"/>
      <c r="AS176" s="23"/>
      <c r="AT176" s="23"/>
      <c r="AU176" s="23"/>
      <c r="AV176" s="23"/>
      <c r="AW176" s="23"/>
    </row>
    <row r="177" spans="1:49">
      <c r="C177" s="24"/>
      <c r="D177" s="24" t="str">
        <f t="shared" si="22"/>
        <v/>
      </c>
      <c r="E177" s="260"/>
      <c r="F177" s="260"/>
      <c r="G177" s="261"/>
      <c r="H177" s="90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63"/>
      <c r="AD177" s="24"/>
      <c r="AE177" s="24"/>
      <c r="AF177" s="264"/>
      <c r="AG177" s="265"/>
      <c r="AH177" s="24"/>
      <c r="AI177" s="24"/>
      <c r="AJ177" s="26" t="str">
        <f t="shared" si="20"/>
        <v/>
      </c>
      <c r="AK177" s="77" t="str">
        <f t="shared" si="23"/>
        <v/>
      </c>
      <c r="AL177" s="26" t="str">
        <f t="shared" si="21"/>
        <v/>
      </c>
      <c r="AM177" s="23"/>
      <c r="AN177" s="23"/>
      <c r="AO177" s="23"/>
      <c r="AP177" s="220" t="str">
        <f t="shared" si="19"/>
        <v/>
      </c>
      <c r="AQ177" s="23"/>
      <c r="AR177" s="23"/>
      <c r="AS177" s="23"/>
      <c r="AT177" s="23"/>
      <c r="AU177" s="23"/>
      <c r="AV177" s="23"/>
      <c r="AW177" s="23"/>
    </row>
    <row r="178" spans="1:49">
      <c r="A178" s="5"/>
      <c r="B178" s="5"/>
      <c r="C178" s="24"/>
      <c r="D178" s="24" t="str">
        <f t="shared" si="22"/>
        <v/>
      </c>
      <c r="E178" s="260"/>
      <c r="F178" s="260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63"/>
      <c r="AD178" s="24"/>
      <c r="AE178" s="24"/>
      <c r="AF178" s="264"/>
      <c r="AG178" s="264"/>
      <c r="AH178" s="24"/>
      <c r="AI178" s="24"/>
      <c r="AJ178" s="26" t="str">
        <f t="shared" si="20"/>
        <v/>
      </c>
      <c r="AK178" s="77" t="str">
        <f t="shared" si="23"/>
        <v/>
      </c>
      <c r="AL178" s="26" t="str">
        <f t="shared" si="21"/>
        <v/>
      </c>
      <c r="AM178" s="23"/>
      <c r="AN178" s="23"/>
      <c r="AO178" s="23"/>
      <c r="AP178" s="220"/>
      <c r="AQ178" s="23"/>
      <c r="AR178" s="23"/>
      <c r="AS178" s="23"/>
      <c r="AT178" s="23"/>
      <c r="AU178" s="23"/>
      <c r="AV178" s="23"/>
      <c r="AW178" s="23"/>
    </row>
    <row r="179" spans="1:49">
      <c r="C179" s="24"/>
      <c r="D179" s="24" t="str">
        <f t="shared" si="22"/>
        <v/>
      </c>
      <c r="E179" s="260"/>
      <c r="F179" s="260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63"/>
      <c r="AD179" s="24"/>
      <c r="AE179" s="24"/>
      <c r="AF179" s="264"/>
      <c r="AG179" s="264"/>
      <c r="AH179" s="24"/>
      <c r="AI179" s="24"/>
      <c r="AJ179" s="26" t="str">
        <f t="shared" si="20"/>
        <v/>
      </c>
      <c r="AK179" s="77" t="str">
        <f t="shared" si="23"/>
        <v/>
      </c>
      <c r="AL179" s="26" t="str">
        <f t="shared" si="21"/>
        <v/>
      </c>
      <c r="AM179" s="23"/>
      <c r="AN179" s="23"/>
      <c r="AO179" s="23"/>
      <c r="AP179" s="220"/>
      <c r="AQ179" s="23"/>
      <c r="AR179" s="23"/>
      <c r="AS179" s="23"/>
      <c r="AT179" s="23"/>
      <c r="AU179" s="23"/>
      <c r="AV179" s="23"/>
      <c r="AW179" s="23"/>
    </row>
    <row r="180" spans="1:49">
      <c r="C180" s="24"/>
      <c r="D180" s="24" t="str">
        <f t="shared" si="22"/>
        <v/>
      </c>
      <c r="E180" s="260"/>
      <c r="F180" s="260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63"/>
      <c r="AD180" s="24"/>
      <c r="AE180" s="24"/>
      <c r="AF180" s="264"/>
      <c r="AG180" s="264"/>
      <c r="AH180" s="24"/>
      <c r="AI180" s="24"/>
      <c r="AJ180" s="26" t="str">
        <f t="shared" si="20"/>
        <v/>
      </c>
      <c r="AK180" s="77" t="str">
        <f t="shared" si="23"/>
        <v/>
      </c>
      <c r="AL180" s="26" t="str">
        <f t="shared" si="21"/>
        <v/>
      </c>
      <c r="AM180" s="23"/>
      <c r="AN180" s="23"/>
      <c r="AO180" s="23"/>
      <c r="AP180" s="220"/>
      <c r="AQ180" s="23"/>
      <c r="AR180" s="23"/>
      <c r="AS180" s="23"/>
      <c r="AT180" s="23"/>
      <c r="AU180" s="23"/>
      <c r="AV180" s="23"/>
      <c r="AW180" s="23"/>
    </row>
    <row r="181" spans="1:49">
      <c r="A181" s="5"/>
      <c r="C181" s="24"/>
      <c r="D181" s="24" t="str">
        <f t="shared" si="22"/>
        <v/>
      </c>
      <c r="E181" s="260"/>
      <c r="F181" s="260"/>
      <c r="G181" s="261"/>
      <c r="H181" s="90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63"/>
      <c r="AD181" s="24"/>
      <c r="AE181" s="24"/>
      <c r="AF181" s="264"/>
      <c r="AG181" s="265"/>
      <c r="AH181" s="24"/>
      <c r="AI181" s="24"/>
      <c r="AJ181" s="26" t="str">
        <f t="shared" si="20"/>
        <v/>
      </c>
      <c r="AK181" s="77" t="str">
        <f t="shared" si="23"/>
        <v/>
      </c>
      <c r="AL181" s="26" t="str">
        <f t="shared" si="21"/>
        <v/>
      </c>
      <c r="AM181" s="23"/>
      <c r="AN181" s="23"/>
      <c r="AO181" s="23"/>
      <c r="AP181" s="220" t="str">
        <f t="shared" ref="AP181:AP212" si="24">IF(AL181="","",IF(AN181-AL181=0,"",AN181-AL181))</f>
        <v/>
      </c>
      <c r="AQ181" s="23"/>
      <c r="AR181" s="23"/>
      <c r="AS181" s="23"/>
      <c r="AT181" s="23"/>
      <c r="AU181" s="23"/>
      <c r="AV181" s="23"/>
      <c r="AW181" s="23"/>
    </row>
    <row r="182" spans="1:49">
      <c r="A182" s="5"/>
      <c r="C182" s="24"/>
      <c r="D182" s="24" t="str">
        <f t="shared" si="22"/>
        <v/>
      </c>
      <c r="E182" s="260"/>
      <c r="F182" s="260"/>
      <c r="G182" s="261"/>
      <c r="H182" s="90"/>
      <c r="I182" s="261"/>
      <c r="J182" s="261"/>
      <c r="K182" s="261"/>
      <c r="L182" s="261"/>
      <c r="M182" s="261"/>
      <c r="N182" s="24"/>
      <c r="O182" s="261"/>
      <c r="P182" s="261"/>
      <c r="Q182" s="261"/>
      <c r="R182" s="261"/>
      <c r="S182" s="261"/>
      <c r="T182" s="261"/>
      <c r="U182" s="261"/>
      <c r="V182" s="261"/>
      <c r="W182" s="261"/>
      <c r="X182" s="261"/>
      <c r="Y182" s="261"/>
      <c r="Z182" s="261"/>
      <c r="AA182" s="261"/>
      <c r="AB182" s="261"/>
      <c r="AC182" s="263"/>
      <c r="AD182" s="261"/>
      <c r="AE182" s="261"/>
      <c r="AF182" s="275"/>
      <c r="AG182" s="275"/>
      <c r="AH182" s="261"/>
      <c r="AI182" s="24"/>
      <c r="AJ182" s="26" t="str">
        <f t="shared" si="20"/>
        <v/>
      </c>
      <c r="AK182" s="77" t="str">
        <f t="shared" si="23"/>
        <v/>
      </c>
      <c r="AL182" s="26" t="str">
        <f t="shared" si="21"/>
        <v/>
      </c>
      <c r="AM182" s="23"/>
      <c r="AN182" s="23"/>
      <c r="AO182" s="23"/>
      <c r="AP182" s="220" t="str">
        <f t="shared" si="24"/>
        <v/>
      </c>
      <c r="AQ182" s="23"/>
      <c r="AR182" s="23"/>
      <c r="AS182" s="23"/>
      <c r="AT182" s="23"/>
      <c r="AU182" s="23"/>
      <c r="AV182" s="23"/>
      <c r="AW182" s="23"/>
    </row>
    <row r="183" spans="1:49">
      <c r="A183" s="5"/>
      <c r="C183" s="24"/>
      <c r="D183" s="24" t="str">
        <f t="shared" si="22"/>
        <v/>
      </c>
      <c r="E183" s="260"/>
      <c r="F183" s="260"/>
      <c r="G183" s="261"/>
      <c r="H183" s="90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63"/>
      <c r="AD183" s="24"/>
      <c r="AE183" s="24"/>
      <c r="AF183" s="264"/>
      <c r="AG183" s="265"/>
      <c r="AH183" s="24"/>
      <c r="AI183" s="24"/>
      <c r="AJ183" s="26" t="str">
        <f t="shared" si="20"/>
        <v/>
      </c>
      <c r="AK183" s="77" t="str">
        <f t="shared" si="23"/>
        <v/>
      </c>
      <c r="AL183" s="26" t="str">
        <f t="shared" si="21"/>
        <v/>
      </c>
      <c r="AM183" s="23"/>
      <c r="AN183" s="23"/>
      <c r="AO183" s="23"/>
      <c r="AP183" s="220" t="str">
        <f t="shared" si="24"/>
        <v/>
      </c>
      <c r="AQ183" s="23"/>
      <c r="AR183" s="23"/>
      <c r="AS183" s="23"/>
      <c r="AT183" s="23"/>
      <c r="AU183" s="23"/>
      <c r="AV183" s="23"/>
      <c r="AW183" s="23"/>
    </row>
    <row r="184" spans="1:49">
      <c r="A184" s="5"/>
      <c r="C184" s="24"/>
      <c r="D184" s="24" t="str">
        <f t="shared" si="22"/>
        <v/>
      </c>
      <c r="E184" s="260"/>
      <c r="F184" s="260"/>
      <c r="G184" s="261"/>
      <c r="H184" s="90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63"/>
      <c r="AD184" s="24"/>
      <c r="AE184" s="24"/>
      <c r="AF184" s="264"/>
      <c r="AG184" s="265"/>
      <c r="AH184" s="24"/>
      <c r="AI184" s="24"/>
      <c r="AJ184" s="26" t="str">
        <f t="shared" si="20"/>
        <v/>
      </c>
      <c r="AK184" s="77" t="str">
        <f t="shared" si="23"/>
        <v/>
      </c>
      <c r="AL184" s="26" t="str">
        <f t="shared" si="21"/>
        <v/>
      </c>
      <c r="AM184" s="23"/>
      <c r="AN184" s="23"/>
      <c r="AO184" s="23"/>
      <c r="AP184" s="220" t="str">
        <f t="shared" si="24"/>
        <v/>
      </c>
      <c r="AQ184" s="23"/>
      <c r="AR184" s="23"/>
      <c r="AS184" s="23"/>
      <c r="AT184" s="23"/>
      <c r="AU184" s="23"/>
      <c r="AV184" s="23"/>
      <c r="AW184" s="23"/>
    </row>
    <row r="185" spans="1:49">
      <c r="A185" s="5"/>
      <c r="C185" s="24"/>
      <c r="D185" s="24" t="str">
        <f t="shared" si="22"/>
        <v/>
      </c>
      <c r="E185" s="260"/>
      <c r="F185" s="260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67"/>
      <c r="T185" s="67"/>
      <c r="U185" s="67"/>
      <c r="V185" s="24"/>
      <c r="W185" s="24"/>
      <c r="X185" s="24"/>
      <c r="Y185" s="67"/>
      <c r="Z185" s="24"/>
      <c r="AA185" s="67"/>
      <c r="AB185" s="24"/>
      <c r="AC185" s="263"/>
      <c r="AD185" s="24"/>
      <c r="AE185" s="24"/>
      <c r="AF185" s="264"/>
      <c r="AG185" s="265"/>
      <c r="AH185" s="24"/>
      <c r="AI185" s="24"/>
      <c r="AJ185" s="26" t="str">
        <f t="shared" si="20"/>
        <v/>
      </c>
      <c r="AK185" s="77" t="str">
        <f t="shared" si="23"/>
        <v/>
      </c>
      <c r="AL185" s="26" t="str">
        <f t="shared" si="21"/>
        <v/>
      </c>
      <c r="AM185" s="23"/>
      <c r="AN185" s="23"/>
      <c r="AO185" s="23"/>
      <c r="AP185" s="220" t="str">
        <f t="shared" si="24"/>
        <v/>
      </c>
      <c r="AQ185" s="23"/>
      <c r="AR185" s="23"/>
      <c r="AS185" s="23"/>
      <c r="AT185" s="23"/>
      <c r="AU185" s="23"/>
      <c r="AV185" s="23"/>
      <c r="AW185" s="23"/>
    </row>
    <row r="186" spans="1:49">
      <c r="A186" s="5"/>
      <c r="C186" s="24"/>
      <c r="D186" s="24" t="str">
        <f t="shared" si="22"/>
        <v/>
      </c>
      <c r="E186" s="260"/>
      <c r="F186" s="260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63"/>
      <c r="AD186" s="24"/>
      <c r="AE186" s="24"/>
      <c r="AF186" s="264"/>
      <c r="AG186" s="265"/>
      <c r="AH186" s="24"/>
      <c r="AI186" s="24"/>
      <c r="AJ186" s="26" t="str">
        <f t="shared" si="20"/>
        <v/>
      </c>
      <c r="AK186" s="77" t="str">
        <f t="shared" si="23"/>
        <v/>
      </c>
      <c r="AL186" s="26" t="str">
        <f t="shared" si="21"/>
        <v/>
      </c>
      <c r="AM186" s="23"/>
      <c r="AN186" s="23"/>
      <c r="AO186" s="23"/>
      <c r="AP186" s="220" t="str">
        <f t="shared" si="24"/>
        <v/>
      </c>
      <c r="AQ186" s="23"/>
      <c r="AR186" s="23"/>
      <c r="AS186" s="23"/>
      <c r="AT186" s="23"/>
      <c r="AU186" s="23"/>
      <c r="AV186" s="23"/>
      <c r="AW186" s="23"/>
    </row>
    <row r="187" spans="1:49">
      <c r="A187" s="5"/>
      <c r="C187" s="24"/>
      <c r="D187" s="24" t="str">
        <f t="shared" si="22"/>
        <v/>
      </c>
      <c r="E187" s="260"/>
      <c r="F187" s="260"/>
      <c r="G187" s="261"/>
      <c r="H187" s="90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63"/>
      <c r="AD187" s="24"/>
      <c r="AE187" s="24"/>
      <c r="AF187" s="264"/>
      <c r="AG187" s="265"/>
      <c r="AH187" s="24"/>
      <c r="AI187" s="24"/>
      <c r="AJ187" s="26" t="str">
        <f t="shared" si="20"/>
        <v/>
      </c>
      <c r="AK187" s="77" t="str">
        <f t="shared" si="23"/>
        <v/>
      </c>
      <c r="AL187" s="26" t="str">
        <f t="shared" si="21"/>
        <v/>
      </c>
      <c r="AM187" s="23"/>
      <c r="AN187" s="23"/>
      <c r="AO187" s="23"/>
      <c r="AP187" s="220" t="str">
        <f t="shared" si="24"/>
        <v/>
      </c>
      <c r="AQ187" s="23"/>
      <c r="AR187" s="23"/>
      <c r="AS187" s="23"/>
      <c r="AT187" s="23"/>
      <c r="AU187" s="23"/>
      <c r="AV187" s="23"/>
      <c r="AW187" s="23"/>
    </row>
    <row r="188" spans="1:49">
      <c r="A188" s="5"/>
      <c r="C188" s="24"/>
      <c r="D188" s="24" t="str">
        <f t="shared" si="22"/>
        <v/>
      </c>
      <c r="E188" s="260"/>
      <c r="F188" s="260"/>
      <c r="G188" s="24"/>
      <c r="H188" s="90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67"/>
      <c r="T188" s="67"/>
      <c r="U188" s="67"/>
      <c r="V188" s="67"/>
      <c r="W188" s="24"/>
      <c r="X188" s="24"/>
      <c r="Y188" s="67"/>
      <c r="Z188" s="24"/>
      <c r="AA188" s="67"/>
      <c r="AB188" s="24"/>
      <c r="AC188" s="263"/>
      <c r="AD188" s="24"/>
      <c r="AE188" s="24"/>
      <c r="AF188" s="264"/>
      <c r="AG188" s="265"/>
      <c r="AH188" s="24"/>
      <c r="AI188" s="24"/>
      <c r="AJ188" s="26" t="str">
        <f t="shared" si="20"/>
        <v/>
      </c>
      <c r="AK188" s="77" t="str">
        <f t="shared" si="23"/>
        <v/>
      </c>
      <c r="AL188" s="26" t="str">
        <f t="shared" si="21"/>
        <v/>
      </c>
      <c r="AM188" s="23"/>
      <c r="AN188" s="23"/>
      <c r="AO188" s="23"/>
      <c r="AP188" s="220" t="str">
        <f t="shared" si="24"/>
        <v/>
      </c>
      <c r="AQ188" s="23"/>
      <c r="AR188" s="23"/>
      <c r="AS188" s="23"/>
      <c r="AT188" s="23"/>
      <c r="AU188" s="23"/>
      <c r="AV188" s="23"/>
      <c r="AW188" s="23"/>
    </row>
    <row r="189" spans="1:49">
      <c r="A189" s="5"/>
      <c r="C189" s="24"/>
      <c r="D189" s="24" t="str">
        <f t="shared" si="22"/>
        <v/>
      </c>
      <c r="E189" s="260"/>
      <c r="F189" s="260"/>
      <c r="G189" s="276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63"/>
      <c r="AD189" s="24"/>
      <c r="AE189" s="24"/>
      <c r="AF189" s="264"/>
      <c r="AG189" s="265"/>
      <c r="AH189" s="24"/>
      <c r="AI189" s="24"/>
      <c r="AJ189" s="26" t="str">
        <f t="shared" si="20"/>
        <v/>
      </c>
      <c r="AK189" s="77" t="str">
        <f t="shared" si="23"/>
        <v/>
      </c>
      <c r="AL189" s="26" t="str">
        <f t="shared" si="21"/>
        <v/>
      </c>
      <c r="AM189" s="23"/>
      <c r="AN189" s="23"/>
      <c r="AO189" s="23"/>
      <c r="AP189" s="220" t="str">
        <f t="shared" si="24"/>
        <v/>
      </c>
      <c r="AQ189" s="23"/>
      <c r="AR189" s="23"/>
      <c r="AS189" s="23"/>
      <c r="AT189" s="23"/>
      <c r="AU189" s="23"/>
      <c r="AV189" s="23"/>
      <c r="AW189" s="23"/>
    </row>
    <row r="190" spans="1:49">
      <c r="A190" s="5"/>
      <c r="C190" s="24"/>
      <c r="D190" s="24" t="str">
        <f t="shared" si="22"/>
        <v/>
      </c>
      <c r="E190" s="260"/>
      <c r="F190" s="260"/>
      <c r="G190" s="24"/>
      <c r="H190" s="24"/>
      <c r="I190" s="269"/>
      <c r="J190" s="269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63"/>
      <c r="AD190" s="24"/>
      <c r="AE190" s="24"/>
      <c r="AF190" s="264"/>
      <c r="AG190" s="265"/>
      <c r="AH190" s="24"/>
      <c r="AI190" s="24"/>
      <c r="AJ190" s="26" t="str">
        <f t="shared" si="20"/>
        <v/>
      </c>
      <c r="AK190" s="77" t="str">
        <f t="shared" si="23"/>
        <v/>
      </c>
      <c r="AL190" s="26" t="str">
        <f t="shared" si="21"/>
        <v/>
      </c>
      <c r="AM190" s="23"/>
      <c r="AN190" s="23"/>
      <c r="AO190" s="23"/>
      <c r="AP190" s="220" t="str">
        <f t="shared" si="24"/>
        <v/>
      </c>
      <c r="AQ190" s="23"/>
      <c r="AR190" s="23"/>
      <c r="AS190" s="23"/>
      <c r="AT190" s="23"/>
      <c r="AU190" s="23"/>
      <c r="AV190" s="23"/>
      <c r="AW190" s="23"/>
    </row>
    <row r="191" spans="1:49">
      <c r="A191" s="5"/>
      <c r="C191" s="24"/>
      <c r="D191" s="24" t="str">
        <f t="shared" si="22"/>
        <v/>
      </c>
      <c r="E191" s="260"/>
      <c r="F191" s="260"/>
      <c r="G191" s="24"/>
      <c r="H191" s="268"/>
      <c r="I191" s="269"/>
      <c r="J191" s="269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63"/>
      <c r="AD191" s="24"/>
      <c r="AE191" s="24"/>
      <c r="AF191" s="264"/>
      <c r="AG191" s="265"/>
      <c r="AH191" s="24"/>
      <c r="AI191" s="24"/>
      <c r="AJ191" s="26" t="str">
        <f t="shared" si="20"/>
        <v/>
      </c>
      <c r="AK191" s="77" t="str">
        <f t="shared" si="23"/>
        <v/>
      </c>
      <c r="AL191" s="26" t="str">
        <f t="shared" si="21"/>
        <v/>
      </c>
      <c r="AM191" s="23"/>
      <c r="AN191" s="23"/>
      <c r="AO191" s="23"/>
      <c r="AP191" s="220" t="str">
        <f t="shared" si="24"/>
        <v/>
      </c>
      <c r="AQ191" s="23"/>
      <c r="AR191" s="23"/>
      <c r="AS191" s="23"/>
      <c r="AT191" s="23"/>
      <c r="AU191" s="23"/>
      <c r="AV191" s="23"/>
      <c r="AW191" s="23"/>
    </row>
    <row r="192" spans="1:49">
      <c r="A192" s="5"/>
      <c r="C192" s="24"/>
      <c r="D192" s="24" t="str">
        <f t="shared" si="22"/>
        <v/>
      </c>
      <c r="E192" s="260"/>
      <c r="F192" s="260"/>
      <c r="G192" s="24"/>
      <c r="H192" s="268"/>
      <c r="I192" s="269"/>
      <c r="J192" s="269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63"/>
      <c r="AD192" s="24"/>
      <c r="AE192" s="24"/>
      <c r="AF192" s="264"/>
      <c r="AG192" s="265"/>
      <c r="AH192" s="24"/>
      <c r="AI192" s="24"/>
      <c r="AJ192" s="26" t="str">
        <f t="shared" si="20"/>
        <v/>
      </c>
      <c r="AK192" s="77" t="str">
        <f t="shared" si="23"/>
        <v/>
      </c>
      <c r="AL192" s="26" t="str">
        <f t="shared" si="21"/>
        <v/>
      </c>
      <c r="AM192" s="23"/>
      <c r="AN192" s="23"/>
      <c r="AO192" s="23"/>
      <c r="AP192" s="220" t="str">
        <f t="shared" si="24"/>
        <v/>
      </c>
      <c r="AQ192" s="23"/>
      <c r="AR192" s="23"/>
      <c r="AS192" s="23"/>
      <c r="AT192" s="23"/>
      <c r="AU192" s="23"/>
      <c r="AV192" s="23"/>
      <c r="AW192" s="23"/>
    </row>
    <row r="193" spans="1:49">
      <c r="A193" s="5"/>
      <c r="C193" s="24"/>
      <c r="D193" s="24" t="str">
        <f t="shared" si="22"/>
        <v/>
      </c>
      <c r="E193" s="260"/>
      <c r="F193" s="260"/>
      <c r="G193" s="24"/>
      <c r="H193" s="268"/>
      <c r="I193" s="269"/>
      <c r="J193" s="269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63"/>
      <c r="AD193" s="24"/>
      <c r="AE193" s="24"/>
      <c r="AF193" s="264"/>
      <c r="AG193" s="265"/>
      <c r="AH193" s="24"/>
      <c r="AI193" s="24"/>
      <c r="AJ193" s="26" t="str">
        <f t="shared" si="20"/>
        <v/>
      </c>
      <c r="AK193" s="77" t="str">
        <f t="shared" si="23"/>
        <v/>
      </c>
      <c r="AL193" s="26" t="str">
        <f t="shared" si="21"/>
        <v/>
      </c>
      <c r="AM193" s="23"/>
      <c r="AN193" s="23"/>
      <c r="AO193" s="23"/>
      <c r="AP193" s="220" t="str">
        <f t="shared" si="24"/>
        <v/>
      </c>
      <c r="AQ193" s="23"/>
      <c r="AR193" s="23"/>
      <c r="AS193" s="23"/>
      <c r="AT193" s="23"/>
      <c r="AU193" s="23"/>
      <c r="AV193" s="23"/>
      <c r="AW193" s="23"/>
    </row>
    <row r="194" spans="1:49">
      <c r="A194" s="5"/>
      <c r="C194" s="24"/>
      <c r="D194" s="24" t="str">
        <f t="shared" si="22"/>
        <v/>
      </c>
      <c r="E194" s="260"/>
      <c r="F194" s="260"/>
      <c r="G194" s="262"/>
      <c r="H194" s="262"/>
      <c r="I194" s="262"/>
      <c r="J194" s="262"/>
      <c r="K194" s="262"/>
      <c r="L194" s="262"/>
      <c r="M194" s="262"/>
      <c r="N194" s="262"/>
      <c r="O194" s="262"/>
      <c r="P194" s="262"/>
      <c r="Q194" s="262"/>
      <c r="R194" s="262"/>
      <c r="S194" s="262"/>
      <c r="T194" s="262"/>
      <c r="U194" s="262"/>
      <c r="V194" s="262"/>
      <c r="W194" s="262"/>
      <c r="X194" s="262"/>
      <c r="Y194" s="262"/>
      <c r="Z194" s="262"/>
      <c r="AA194" s="262"/>
      <c r="AB194" s="262"/>
      <c r="AC194" s="263"/>
      <c r="AD194" s="262"/>
      <c r="AE194" s="262"/>
      <c r="AF194" s="260"/>
      <c r="AG194" s="270"/>
      <c r="AH194" s="262"/>
      <c r="AI194" s="262"/>
      <c r="AJ194" s="26" t="str">
        <f t="shared" si="20"/>
        <v/>
      </c>
      <c r="AK194" s="77" t="str">
        <f t="shared" si="23"/>
        <v/>
      </c>
      <c r="AL194" s="26" t="str">
        <f t="shared" si="21"/>
        <v/>
      </c>
      <c r="AM194" s="23"/>
      <c r="AN194" s="23"/>
      <c r="AO194" s="23"/>
      <c r="AP194" s="220" t="str">
        <f t="shared" si="24"/>
        <v/>
      </c>
      <c r="AQ194" s="23"/>
      <c r="AR194" s="23"/>
      <c r="AS194" s="23"/>
      <c r="AT194" s="23"/>
      <c r="AU194" s="23"/>
      <c r="AV194" s="23"/>
      <c r="AW194" s="23"/>
    </row>
    <row r="195" spans="1:49">
      <c r="A195" s="5"/>
      <c r="C195" s="24"/>
      <c r="D195" s="24" t="str">
        <f t="shared" si="22"/>
        <v/>
      </c>
      <c r="E195" s="260"/>
      <c r="F195" s="260"/>
      <c r="G195" s="262"/>
      <c r="H195" s="262"/>
      <c r="I195" s="262"/>
      <c r="J195" s="262"/>
      <c r="K195" s="262"/>
      <c r="L195" s="262"/>
      <c r="M195" s="262"/>
      <c r="N195" s="262"/>
      <c r="O195" s="262"/>
      <c r="P195" s="262"/>
      <c r="Q195" s="262"/>
      <c r="R195" s="262"/>
      <c r="S195" s="262"/>
      <c r="T195" s="262"/>
      <c r="U195" s="262"/>
      <c r="V195" s="262"/>
      <c r="W195" s="262"/>
      <c r="X195" s="262"/>
      <c r="Y195" s="262"/>
      <c r="Z195" s="262"/>
      <c r="AA195" s="262"/>
      <c r="AB195" s="262"/>
      <c r="AC195" s="263"/>
      <c r="AD195" s="262"/>
      <c r="AE195" s="262"/>
      <c r="AF195" s="260"/>
      <c r="AG195" s="270"/>
      <c r="AH195" s="262"/>
      <c r="AI195" s="262"/>
      <c r="AJ195" s="26" t="str">
        <f t="shared" si="20"/>
        <v/>
      </c>
      <c r="AK195" s="77" t="str">
        <f t="shared" si="23"/>
        <v/>
      </c>
      <c r="AL195" s="26" t="str">
        <f t="shared" si="21"/>
        <v/>
      </c>
      <c r="AM195" s="23"/>
      <c r="AN195" s="23"/>
      <c r="AO195" s="23"/>
      <c r="AP195" s="220" t="str">
        <f t="shared" si="24"/>
        <v/>
      </c>
      <c r="AQ195" s="23"/>
      <c r="AR195" s="23"/>
      <c r="AS195" s="23"/>
      <c r="AT195" s="23"/>
      <c r="AU195" s="23"/>
      <c r="AV195" s="23"/>
      <c r="AW195" s="23"/>
    </row>
    <row r="196" spans="1:49">
      <c r="A196" s="5"/>
      <c r="C196" s="24"/>
      <c r="D196" s="24" t="str">
        <f t="shared" si="22"/>
        <v/>
      </c>
      <c r="E196" s="260"/>
      <c r="F196" s="260"/>
      <c r="G196" s="262"/>
      <c r="H196" s="262"/>
      <c r="I196" s="262"/>
      <c r="J196" s="262"/>
      <c r="K196" s="262"/>
      <c r="L196" s="262"/>
      <c r="M196" s="262"/>
      <c r="N196" s="262"/>
      <c r="O196" s="262"/>
      <c r="P196" s="262"/>
      <c r="Q196" s="262"/>
      <c r="R196" s="262"/>
      <c r="S196" s="262"/>
      <c r="T196" s="262"/>
      <c r="U196" s="262"/>
      <c r="V196" s="262"/>
      <c r="W196" s="262"/>
      <c r="X196" s="262"/>
      <c r="Y196" s="262"/>
      <c r="Z196" s="262"/>
      <c r="AA196" s="262"/>
      <c r="AB196" s="262"/>
      <c r="AC196" s="263"/>
      <c r="AD196" s="262"/>
      <c r="AE196" s="262"/>
      <c r="AF196" s="260"/>
      <c r="AG196" s="270"/>
      <c r="AH196" s="262"/>
      <c r="AI196" s="262"/>
      <c r="AJ196" s="26" t="str">
        <f t="shared" si="20"/>
        <v/>
      </c>
      <c r="AK196" s="77" t="str">
        <f t="shared" si="23"/>
        <v/>
      </c>
      <c r="AL196" s="26" t="str">
        <f t="shared" si="21"/>
        <v/>
      </c>
      <c r="AM196" s="23"/>
      <c r="AN196" s="23"/>
      <c r="AO196" s="23"/>
      <c r="AP196" s="220" t="str">
        <f t="shared" si="24"/>
        <v/>
      </c>
      <c r="AQ196" s="23"/>
      <c r="AR196" s="23"/>
      <c r="AS196" s="23"/>
      <c r="AT196" s="23"/>
      <c r="AU196" s="23"/>
      <c r="AV196" s="23"/>
      <c r="AW196" s="23"/>
    </row>
    <row r="197" spans="1:49">
      <c r="A197" s="5"/>
      <c r="C197" s="24"/>
      <c r="D197" s="24" t="str">
        <f t="shared" si="22"/>
        <v/>
      </c>
      <c r="E197" s="260"/>
      <c r="F197" s="260"/>
      <c r="G197" s="24"/>
      <c r="H197" s="24"/>
      <c r="I197" s="24"/>
      <c r="J197" s="24"/>
      <c r="K197" s="24"/>
      <c r="L197" s="24"/>
      <c r="M197" s="24"/>
      <c r="N197" s="262"/>
      <c r="O197" s="24"/>
      <c r="P197" s="24"/>
      <c r="Q197" s="24"/>
      <c r="R197" s="24"/>
      <c r="S197" s="67"/>
      <c r="T197" s="67"/>
      <c r="U197" s="67"/>
      <c r="V197" s="67"/>
      <c r="W197" s="24"/>
      <c r="X197" s="24"/>
      <c r="Y197" s="67"/>
      <c r="Z197" s="24"/>
      <c r="AA197" s="67"/>
      <c r="AB197" s="24"/>
      <c r="AC197" s="263"/>
      <c r="AD197" s="24"/>
      <c r="AE197" s="24"/>
      <c r="AF197" s="264"/>
      <c r="AG197" s="265"/>
      <c r="AH197" s="24"/>
      <c r="AI197" s="24"/>
      <c r="AJ197" s="26" t="str">
        <f t="shared" si="20"/>
        <v/>
      </c>
      <c r="AK197" s="77" t="str">
        <f t="shared" si="23"/>
        <v/>
      </c>
      <c r="AL197" s="26" t="str">
        <f t="shared" si="21"/>
        <v/>
      </c>
      <c r="AM197" s="23"/>
      <c r="AN197" s="23"/>
      <c r="AO197" s="23"/>
      <c r="AP197" s="220" t="str">
        <f t="shared" si="24"/>
        <v/>
      </c>
      <c r="AQ197" s="23"/>
      <c r="AR197" s="23"/>
      <c r="AS197" s="23"/>
      <c r="AT197" s="23"/>
      <c r="AU197" s="23"/>
      <c r="AV197" s="23"/>
      <c r="AW197" s="23"/>
    </row>
    <row r="198" spans="1:49">
      <c r="A198" s="5"/>
      <c r="C198" s="24"/>
      <c r="D198" s="24" t="str">
        <f t="shared" si="22"/>
        <v/>
      </c>
      <c r="E198" s="260"/>
      <c r="F198" s="260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67"/>
      <c r="T198" s="67"/>
      <c r="U198" s="67"/>
      <c r="V198" s="67"/>
      <c r="W198" s="24"/>
      <c r="X198" s="24"/>
      <c r="Y198" s="67"/>
      <c r="Z198" s="24"/>
      <c r="AA198" s="67"/>
      <c r="AB198" s="24"/>
      <c r="AC198" s="263"/>
      <c r="AD198" s="24"/>
      <c r="AE198" s="24"/>
      <c r="AF198" s="264"/>
      <c r="AG198" s="265"/>
      <c r="AH198" s="24"/>
      <c r="AI198" s="24"/>
      <c r="AJ198" s="26" t="str">
        <f t="shared" si="20"/>
        <v/>
      </c>
      <c r="AK198" s="77" t="str">
        <f t="shared" si="23"/>
        <v/>
      </c>
      <c r="AL198" s="26" t="str">
        <f t="shared" si="21"/>
        <v/>
      </c>
      <c r="AM198" s="23"/>
      <c r="AN198" s="23"/>
      <c r="AO198" s="23"/>
      <c r="AP198" s="220" t="str">
        <f t="shared" si="24"/>
        <v/>
      </c>
      <c r="AQ198" s="23"/>
      <c r="AR198" s="23"/>
      <c r="AS198" s="23"/>
      <c r="AT198" s="23"/>
      <c r="AU198" s="23"/>
      <c r="AV198" s="23"/>
      <c r="AW198" s="23"/>
    </row>
    <row r="199" spans="1:49">
      <c r="A199" s="5"/>
      <c r="C199" s="24"/>
      <c r="D199" s="24" t="str">
        <f t="shared" si="22"/>
        <v/>
      </c>
      <c r="E199" s="260"/>
      <c r="F199" s="260"/>
      <c r="G199" s="24"/>
      <c r="H199" s="24"/>
      <c r="I199" s="24"/>
      <c r="J199" s="24"/>
      <c r="K199" s="24"/>
      <c r="L199" s="24"/>
      <c r="M199" s="24"/>
      <c r="N199" s="262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63"/>
      <c r="AD199" s="24"/>
      <c r="AE199" s="24"/>
      <c r="AF199" s="264"/>
      <c r="AG199" s="265"/>
      <c r="AH199" s="24"/>
      <c r="AI199" s="24"/>
      <c r="AJ199" s="26" t="str">
        <f t="shared" si="20"/>
        <v/>
      </c>
      <c r="AK199" s="77" t="str">
        <f t="shared" si="23"/>
        <v/>
      </c>
      <c r="AL199" s="26" t="str">
        <f t="shared" si="21"/>
        <v/>
      </c>
      <c r="AM199" s="23"/>
      <c r="AN199" s="23"/>
      <c r="AO199" s="23"/>
      <c r="AP199" s="220" t="str">
        <f t="shared" si="24"/>
        <v/>
      </c>
      <c r="AQ199" s="23"/>
      <c r="AR199" s="23"/>
      <c r="AS199" s="23"/>
      <c r="AT199" s="23"/>
      <c r="AU199" s="23"/>
      <c r="AV199" s="23"/>
      <c r="AW199" s="23"/>
    </row>
    <row r="200" spans="1:49">
      <c r="A200" s="5"/>
      <c r="C200" s="24"/>
      <c r="D200" s="24" t="str">
        <f t="shared" si="22"/>
        <v/>
      </c>
      <c r="E200" s="260"/>
      <c r="F200" s="260"/>
      <c r="G200" s="24"/>
      <c r="H200" s="24"/>
      <c r="I200" s="24"/>
      <c r="J200" s="24"/>
      <c r="K200" s="24"/>
      <c r="L200" s="24"/>
      <c r="M200" s="24"/>
      <c r="N200" s="262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63"/>
      <c r="AD200" s="24"/>
      <c r="AE200" s="24"/>
      <c r="AF200" s="264"/>
      <c r="AG200" s="265"/>
      <c r="AH200" s="24"/>
      <c r="AI200" s="24"/>
      <c r="AJ200" s="26" t="str">
        <f t="shared" si="20"/>
        <v/>
      </c>
      <c r="AK200" s="77" t="str">
        <f t="shared" si="23"/>
        <v/>
      </c>
      <c r="AL200" s="26" t="str">
        <f t="shared" si="21"/>
        <v/>
      </c>
      <c r="AM200" s="23"/>
      <c r="AN200" s="23"/>
      <c r="AO200" s="23"/>
      <c r="AP200" s="220" t="str">
        <f t="shared" si="24"/>
        <v/>
      </c>
      <c r="AQ200" s="23"/>
      <c r="AR200" s="23"/>
      <c r="AS200" s="23"/>
      <c r="AT200" s="23"/>
      <c r="AU200" s="23"/>
      <c r="AV200" s="23"/>
      <c r="AW200" s="23"/>
    </row>
    <row r="201" spans="1:49">
      <c r="A201" s="5"/>
      <c r="C201" s="24"/>
      <c r="D201" s="24" t="str">
        <f t="shared" si="22"/>
        <v/>
      </c>
      <c r="E201" s="260"/>
      <c r="F201" s="260"/>
      <c r="G201" s="24"/>
      <c r="H201" s="24"/>
      <c r="I201" s="24"/>
      <c r="J201" s="24"/>
      <c r="K201" s="24"/>
      <c r="L201" s="24"/>
      <c r="M201" s="24"/>
      <c r="N201" s="262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63"/>
      <c r="AD201" s="24"/>
      <c r="AE201" s="24"/>
      <c r="AF201" s="264"/>
      <c r="AG201" s="265"/>
      <c r="AH201" s="24"/>
      <c r="AI201" s="24"/>
      <c r="AJ201" s="26" t="str">
        <f t="shared" si="20"/>
        <v/>
      </c>
      <c r="AK201" s="77" t="str">
        <f t="shared" si="23"/>
        <v/>
      </c>
      <c r="AL201" s="26" t="str">
        <f t="shared" si="21"/>
        <v/>
      </c>
      <c r="AM201" s="23"/>
      <c r="AN201" s="23"/>
      <c r="AO201" s="23"/>
      <c r="AP201" s="220" t="str">
        <f t="shared" si="24"/>
        <v/>
      </c>
      <c r="AQ201" s="23"/>
      <c r="AR201" s="23"/>
      <c r="AS201" s="23"/>
      <c r="AT201" s="23"/>
      <c r="AU201" s="23"/>
      <c r="AV201" s="23"/>
      <c r="AW201" s="23"/>
    </row>
    <row r="202" spans="1:49">
      <c r="A202" s="5"/>
      <c r="C202" s="24"/>
      <c r="D202" s="24" t="str">
        <f t="shared" si="22"/>
        <v/>
      </c>
      <c r="E202" s="260"/>
      <c r="F202" s="260"/>
      <c r="G202" s="24"/>
      <c r="H202" s="24"/>
      <c r="I202" s="24"/>
      <c r="J202" s="24"/>
      <c r="K202" s="24"/>
      <c r="L202" s="24"/>
      <c r="M202" s="24"/>
      <c r="N202" s="262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63"/>
      <c r="AD202" s="24"/>
      <c r="AE202" s="24"/>
      <c r="AF202" s="264"/>
      <c r="AG202" s="265"/>
      <c r="AH202" s="24"/>
      <c r="AI202" s="24"/>
      <c r="AJ202" s="26" t="str">
        <f t="shared" si="20"/>
        <v/>
      </c>
      <c r="AK202" s="77" t="str">
        <f t="shared" si="23"/>
        <v/>
      </c>
      <c r="AL202" s="26" t="str">
        <f t="shared" si="21"/>
        <v/>
      </c>
      <c r="AM202" s="23"/>
      <c r="AN202" s="23"/>
      <c r="AO202" s="23"/>
      <c r="AP202" s="220" t="str">
        <f t="shared" si="24"/>
        <v/>
      </c>
      <c r="AQ202" s="23"/>
      <c r="AR202" s="23"/>
      <c r="AS202" s="23"/>
      <c r="AT202" s="23"/>
      <c r="AU202" s="23"/>
      <c r="AV202" s="23"/>
      <c r="AW202" s="23"/>
    </row>
    <row r="203" spans="1:49">
      <c r="A203" s="5"/>
      <c r="C203" s="24"/>
      <c r="D203" s="24" t="str">
        <f t="shared" si="22"/>
        <v/>
      </c>
      <c r="E203" s="260"/>
      <c r="F203" s="260"/>
      <c r="G203" s="24"/>
      <c r="H203" s="24"/>
      <c r="I203" s="24"/>
      <c r="J203" s="24"/>
      <c r="K203" s="24"/>
      <c r="L203" s="24"/>
      <c r="M203" s="24"/>
      <c r="N203" s="262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63"/>
      <c r="AD203" s="24"/>
      <c r="AE203" s="24"/>
      <c r="AF203" s="264"/>
      <c r="AG203" s="265"/>
      <c r="AH203" s="24"/>
      <c r="AI203" s="24"/>
      <c r="AJ203" s="26" t="str">
        <f t="shared" si="20"/>
        <v/>
      </c>
      <c r="AK203" s="77" t="str">
        <f t="shared" si="23"/>
        <v/>
      </c>
      <c r="AL203" s="26" t="str">
        <f t="shared" si="21"/>
        <v/>
      </c>
      <c r="AM203" s="23"/>
      <c r="AN203" s="23"/>
      <c r="AO203" s="23"/>
      <c r="AP203" s="220" t="str">
        <f t="shared" si="24"/>
        <v/>
      </c>
      <c r="AQ203" s="23"/>
      <c r="AR203" s="23"/>
      <c r="AS203" s="23"/>
      <c r="AT203" s="23"/>
      <c r="AU203" s="23"/>
      <c r="AV203" s="23"/>
      <c r="AW203" s="23"/>
    </row>
    <row r="204" spans="1:49">
      <c r="A204" s="5"/>
      <c r="C204" s="24"/>
      <c r="D204" s="24" t="str">
        <f t="shared" si="22"/>
        <v/>
      </c>
      <c r="E204" s="260"/>
      <c r="F204" s="260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63"/>
      <c r="AD204" s="24"/>
      <c r="AE204" s="24"/>
      <c r="AF204" s="264"/>
      <c r="AG204" s="265"/>
      <c r="AH204" s="24"/>
      <c r="AI204" s="24"/>
      <c r="AJ204" s="26" t="str">
        <f t="shared" si="20"/>
        <v/>
      </c>
      <c r="AK204" s="77" t="str">
        <f t="shared" si="23"/>
        <v/>
      </c>
      <c r="AL204" s="26" t="str">
        <f t="shared" si="21"/>
        <v/>
      </c>
      <c r="AM204" s="23"/>
      <c r="AN204" s="23"/>
      <c r="AO204" s="23"/>
      <c r="AP204" s="220" t="str">
        <f t="shared" si="24"/>
        <v/>
      </c>
      <c r="AQ204" s="23"/>
      <c r="AR204" s="23"/>
      <c r="AS204" s="23"/>
      <c r="AT204" s="23"/>
      <c r="AU204" s="23"/>
      <c r="AV204" s="23"/>
      <c r="AW204" s="23"/>
    </row>
    <row r="205" spans="1:49">
      <c r="A205" s="5"/>
      <c r="C205" s="24"/>
      <c r="D205" s="24" t="str">
        <f t="shared" si="22"/>
        <v/>
      </c>
      <c r="E205" s="260"/>
      <c r="F205" s="260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63"/>
      <c r="AD205" s="24"/>
      <c r="AE205" s="24"/>
      <c r="AF205" s="264"/>
      <c r="AG205" s="265"/>
      <c r="AH205" s="24"/>
      <c r="AI205" s="24"/>
      <c r="AJ205" s="26" t="str">
        <f t="shared" si="20"/>
        <v/>
      </c>
      <c r="AK205" s="77" t="str">
        <f t="shared" si="23"/>
        <v/>
      </c>
      <c r="AL205" s="26" t="str">
        <f t="shared" si="21"/>
        <v/>
      </c>
      <c r="AM205" s="23"/>
      <c r="AN205" s="23"/>
      <c r="AO205" s="23"/>
      <c r="AP205" s="220" t="str">
        <f t="shared" si="24"/>
        <v/>
      </c>
      <c r="AQ205" s="23"/>
      <c r="AR205" s="23"/>
      <c r="AS205" s="23"/>
      <c r="AT205" s="23"/>
      <c r="AU205" s="23"/>
      <c r="AV205" s="23"/>
      <c r="AW205" s="23"/>
    </row>
    <row r="206" spans="1:49">
      <c r="A206" s="5"/>
      <c r="C206" s="24"/>
      <c r="D206" s="24" t="str">
        <f t="shared" si="22"/>
        <v/>
      </c>
      <c r="E206" s="260"/>
      <c r="F206" s="260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63"/>
      <c r="AD206" s="24"/>
      <c r="AE206" s="24"/>
      <c r="AF206" s="264"/>
      <c r="AG206" s="265"/>
      <c r="AH206" s="24"/>
      <c r="AI206" s="24"/>
      <c r="AJ206" s="26" t="str">
        <f t="shared" si="20"/>
        <v/>
      </c>
      <c r="AK206" s="77" t="str">
        <f t="shared" si="23"/>
        <v/>
      </c>
      <c r="AL206" s="26" t="str">
        <f t="shared" si="21"/>
        <v/>
      </c>
      <c r="AM206" s="23"/>
      <c r="AN206" s="23"/>
      <c r="AO206" s="23"/>
      <c r="AP206" s="220" t="str">
        <f t="shared" si="24"/>
        <v/>
      </c>
      <c r="AQ206" s="23"/>
      <c r="AR206" s="23"/>
      <c r="AS206" s="23"/>
      <c r="AT206" s="23"/>
      <c r="AU206" s="23"/>
      <c r="AV206" s="23"/>
      <c r="AW206" s="23"/>
    </row>
    <row r="207" spans="1:49">
      <c r="A207" s="5"/>
      <c r="C207" s="24"/>
      <c r="D207" s="24" t="str">
        <f t="shared" si="22"/>
        <v/>
      </c>
      <c r="E207" s="260"/>
      <c r="F207" s="260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63"/>
      <c r="AD207" s="24"/>
      <c r="AE207" s="24"/>
      <c r="AF207" s="264"/>
      <c r="AG207" s="265"/>
      <c r="AH207" s="24"/>
      <c r="AI207" s="24"/>
      <c r="AJ207" s="26" t="str">
        <f t="shared" si="20"/>
        <v/>
      </c>
      <c r="AK207" s="77" t="str">
        <f t="shared" si="23"/>
        <v/>
      </c>
      <c r="AL207" s="26" t="str">
        <f t="shared" si="21"/>
        <v/>
      </c>
      <c r="AM207" s="23"/>
      <c r="AN207" s="23"/>
      <c r="AO207" s="23"/>
      <c r="AP207" s="220" t="str">
        <f t="shared" si="24"/>
        <v/>
      </c>
      <c r="AQ207" s="23"/>
      <c r="AR207" s="23"/>
      <c r="AS207" s="23"/>
      <c r="AT207" s="23"/>
      <c r="AU207" s="23"/>
      <c r="AV207" s="23"/>
      <c r="AW207" s="23"/>
    </row>
    <row r="208" spans="1:49">
      <c r="A208" s="5"/>
      <c r="C208" s="24"/>
      <c r="D208" s="24" t="str">
        <f t="shared" si="22"/>
        <v/>
      </c>
      <c r="E208" s="260"/>
      <c r="F208" s="260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63"/>
      <c r="AD208" s="24"/>
      <c r="AE208" s="24"/>
      <c r="AF208" s="264"/>
      <c r="AG208" s="265"/>
      <c r="AH208" s="24"/>
      <c r="AI208" s="24"/>
      <c r="AJ208" s="26" t="str">
        <f t="shared" si="20"/>
        <v/>
      </c>
      <c r="AK208" s="77" t="str">
        <f t="shared" si="23"/>
        <v/>
      </c>
      <c r="AL208" s="26" t="str">
        <f t="shared" si="21"/>
        <v/>
      </c>
      <c r="AM208" s="23"/>
      <c r="AN208" s="23"/>
      <c r="AO208" s="23"/>
      <c r="AP208" s="220" t="str">
        <f t="shared" si="24"/>
        <v/>
      </c>
      <c r="AQ208" s="23"/>
      <c r="AR208" s="23"/>
      <c r="AS208" s="23"/>
      <c r="AT208" s="23"/>
      <c r="AU208" s="23"/>
      <c r="AV208" s="23"/>
      <c r="AW208" s="23"/>
    </row>
    <row r="209" spans="1:49">
      <c r="A209" s="5"/>
      <c r="C209" s="24"/>
      <c r="D209" s="24" t="str">
        <f t="shared" si="22"/>
        <v/>
      </c>
      <c r="E209" s="260"/>
      <c r="F209" s="260"/>
      <c r="G209" s="261"/>
      <c r="H209" s="90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63"/>
      <c r="AD209" s="24"/>
      <c r="AE209" s="24"/>
      <c r="AF209" s="264"/>
      <c r="AG209" s="265"/>
      <c r="AH209" s="24"/>
      <c r="AI209" s="24"/>
      <c r="AJ209" s="26" t="str">
        <f t="shared" si="20"/>
        <v/>
      </c>
      <c r="AK209" s="77" t="str">
        <f t="shared" si="23"/>
        <v/>
      </c>
      <c r="AL209" s="26" t="str">
        <f t="shared" si="21"/>
        <v/>
      </c>
      <c r="AM209" s="23"/>
      <c r="AN209" s="23"/>
      <c r="AO209" s="23"/>
      <c r="AP209" s="220" t="str">
        <f t="shared" si="24"/>
        <v/>
      </c>
      <c r="AQ209" s="23"/>
      <c r="AR209" s="23"/>
      <c r="AS209" s="23"/>
      <c r="AT209" s="23"/>
      <c r="AU209" s="23"/>
      <c r="AV209" s="23"/>
      <c r="AW209" s="23"/>
    </row>
    <row r="210" spans="1:49">
      <c r="A210" s="5"/>
      <c r="C210" s="24"/>
      <c r="D210" s="24" t="str">
        <f t="shared" si="22"/>
        <v/>
      </c>
      <c r="E210" s="260"/>
      <c r="F210" s="260"/>
      <c r="G210" s="24"/>
      <c r="H210" s="24"/>
      <c r="I210" s="268"/>
      <c r="J210" s="268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63"/>
      <c r="AD210" s="268"/>
      <c r="AE210" s="24"/>
      <c r="AF210" s="264"/>
      <c r="AG210" s="265"/>
      <c r="AH210" s="24"/>
      <c r="AI210" s="24"/>
      <c r="AJ210" s="26" t="str">
        <f t="shared" si="20"/>
        <v/>
      </c>
      <c r="AK210" s="77" t="str">
        <f t="shared" si="23"/>
        <v/>
      </c>
      <c r="AL210" s="26" t="str">
        <f t="shared" si="21"/>
        <v/>
      </c>
      <c r="AM210" s="23"/>
      <c r="AN210" s="23"/>
      <c r="AO210" s="23"/>
      <c r="AP210" s="220" t="str">
        <f t="shared" si="24"/>
        <v/>
      </c>
      <c r="AQ210" s="23"/>
      <c r="AR210" s="23"/>
      <c r="AS210" s="23"/>
      <c r="AT210" s="23"/>
      <c r="AU210" s="23"/>
      <c r="AV210" s="23"/>
      <c r="AW210" s="23"/>
    </row>
    <row r="211" spans="1:49">
      <c r="A211" s="5"/>
      <c r="C211" s="24"/>
      <c r="D211" s="24" t="str">
        <f t="shared" si="22"/>
        <v/>
      </c>
      <c r="E211" s="260"/>
      <c r="F211" s="260"/>
      <c r="G211" s="261"/>
      <c r="H211" s="90"/>
      <c r="I211" s="23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63"/>
      <c r="AD211" s="24"/>
      <c r="AE211" s="24"/>
      <c r="AF211" s="264"/>
      <c r="AG211" s="265"/>
      <c r="AH211" s="24"/>
      <c r="AI211" s="24"/>
      <c r="AJ211" s="26" t="str">
        <f t="shared" si="20"/>
        <v/>
      </c>
      <c r="AK211" s="77" t="str">
        <f t="shared" si="23"/>
        <v/>
      </c>
      <c r="AL211" s="26" t="str">
        <f t="shared" si="21"/>
        <v/>
      </c>
      <c r="AM211" s="23"/>
      <c r="AN211" s="23"/>
      <c r="AO211" s="23"/>
      <c r="AP211" s="220" t="str">
        <f t="shared" si="24"/>
        <v/>
      </c>
      <c r="AQ211" s="23"/>
      <c r="AR211" s="23"/>
      <c r="AS211" s="23"/>
      <c r="AT211" s="23"/>
      <c r="AU211" s="23"/>
      <c r="AV211" s="23"/>
      <c r="AW211" s="23"/>
    </row>
    <row r="212" spans="1:49">
      <c r="A212" s="5"/>
      <c r="C212" s="24"/>
      <c r="D212" s="24" t="str">
        <f t="shared" si="22"/>
        <v/>
      </c>
      <c r="E212" s="260"/>
      <c r="F212" s="260"/>
      <c r="G212" s="261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67"/>
      <c r="T212" s="67"/>
      <c r="U212" s="67"/>
      <c r="V212" s="67"/>
      <c r="W212" s="24"/>
      <c r="X212" s="24"/>
      <c r="Y212" s="67"/>
      <c r="Z212" s="24"/>
      <c r="AA212" s="67"/>
      <c r="AB212" s="24"/>
      <c r="AC212" s="263"/>
      <c r="AD212" s="24"/>
      <c r="AE212" s="24"/>
      <c r="AF212" s="264"/>
      <c r="AG212" s="265"/>
      <c r="AH212" s="24"/>
      <c r="AI212" s="24"/>
      <c r="AJ212" s="26" t="str">
        <f t="shared" si="20"/>
        <v/>
      </c>
      <c r="AK212" s="77" t="str">
        <f t="shared" si="23"/>
        <v/>
      </c>
      <c r="AL212" s="26" t="str">
        <f t="shared" si="21"/>
        <v/>
      </c>
      <c r="AM212" s="23"/>
      <c r="AN212" s="23"/>
      <c r="AO212" s="23"/>
      <c r="AP212" s="220" t="str">
        <f t="shared" si="24"/>
        <v/>
      </c>
      <c r="AQ212" s="23"/>
      <c r="AR212" s="23"/>
      <c r="AS212" s="23"/>
      <c r="AT212" s="23"/>
      <c r="AU212" s="23"/>
      <c r="AV212" s="23"/>
      <c r="AW212" s="23"/>
    </row>
    <row r="213" spans="1:49">
      <c r="A213" s="5"/>
      <c r="C213" s="24"/>
      <c r="D213" s="24" t="str">
        <f t="shared" si="22"/>
        <v/>
      </c>
      <c r="E213" s="260"/>
      <c r="F213" s="260"/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1"/>
      <c r="T213" s="271"/>
      <c r="U213" s="271"/>
      <c r="V213" s="271"/>
      <c r="W213" s="271"/>
      <c r="X213" s="271"/>
      <c r="Y213" s="271"/>
      <c r="Z213" s="271"/>
      <c r="AA213" s="271"/>
      <c r="AB213" s="271"/>
      <c r="AC213" s="263"/>
      <c r="AD213" s="271"/>
      <c r="AE213" s="271"/>
      <c r="AF213" s="273"/>
      <c r="AG213" s="274"/>
      <c r="AH213" s="24"/>
      <c r="AI213" s="271"/>
      <c r="AJ213" s="26" t="str">
        <f t="shared" si="20"/>
        <v/>
      </c>
      <c r="AK213" s="77" t="str">
        <f t="shared" si="23"/>
        <v/>
      </c>
      <c r="AL213" s="26" t="str">
        <f t="shared" si="21"/>
        <v/>
      </c>
      <c r="AM213" s="23"/>
      <c r="AN213" s="23"/>
      <c r="AO213" s="23"/>
      <c r="AP213" s="220" t="str">
        <f t="shared" ref="AP213:AP232" si="25">IF(AL213="","",IF(AN213-AL213=0,"",AN213-AL213))</f>
        <v/>
      </c>
      <c r="AQ213" s="23"/>
      <c r="AR213" s="23"/>
      <c r="AS213" s="23"/>
      <c r="AT213" s="23"/>
      <c r="AU213" s="23"/>
      <c r="AV213" s="23"/>
      <c r="AW213" s="23"/>
    </row>
    <row r="214" spans="1:49">
      <c r="A214" s="5"/>
      <c r="C214" s="24"/>
      <c r="D214" s="24" t="str">
        <f t="shared" si="22"/>
        <v/>
      </c>
      <c r="E214" s="260"/>
      <c r="F214" s="260"/>
      <c r="G214" s="261"/>
      <c r="H214" s="90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63"/>
      <c r="AD214" s="24"/>
      <c r="AE214" s="24"/>
      <c r="AF214" s="264"/>
      <c r="AG214" s="264"/>
      <c r="AH214" s="24"/>
      <c r="AI214" s="24"/>
      <c r="AJ214" s="26" t="str">
        <f t="shared" si="20"/>
        <v/>
      </c>
      <c r="AK214" s="77" t="str">
        <f t="shared" si="23"/>
        <v/>
      </c>
      <c r="AL214" s="26" t="str">
        <f t="shared" si="21"/>
        <v/>
      </c>
      <c r="AM214" s="23"/>
      <c r="AN214" s="23"/>
      <c r="AO214" s="23"/>
      <c r="AP214" s="220" t="str">
        <f t="shared" si="25"/>
        <v/>
      </c>
      <c r="AQ214" s="23"/>
      <c r="AR214" s="23"/>
      <c r="AS214" s="23"/>
      <c r="AT214" s="23"/>
      <c r="AU214" s="23"/>
      <c r="AV214" s="23"/>
      <c r="AW214" s="23"/>
    </row>
    <row r="215" spans="1:49">
      <c r="A215" s="5"/>
      <c r="C215" s="24"/>
      <c r="D215" s="24" t="str">
        <f t="shared" si="22"/>
        <v/>
      </c>
      <c r="E215" s="260"/>
      <c r="F215" s="260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67"/>
      <c r="T215" s="67"/>
      <c r="U215" s="67"/>
      <c r="V215" s="67"/>
      <c r="W215" s="24"/>
      <c r="X215" s="24"/>
      <c r="Y215" s="67"/>
      <c r="Z215" s="24"/>
      <c r="AA215" s="67"/>
      <c r="AB215" s="24"/>
      <c r="AC215" s="263"/>
      <c r="AD215" s="24"/>
      <c r="AE215" s="24"/>
      <c r="AF215" s="264"/>
      <c r="AG215" s="264"/>
      <c r="AH215" s="24"/>
      <c r="AI215" s="24"/>
      <c r="AJ215" s="26" t="str">
        <f t="shared" si="20"/>
        <v/>
      </c>
      <c r="AK215" s="77" t="str">
        <f t="shared" si="23"/>
        <v/>
      </c>
      <c r="AL215" s="26" t="str">
        <f t="shared" si="21"/>
        <v/>
      </c>
      <c r="AM215" s="23"/>
      <c r="AN215" s="23"/>
      <c r="AO215" s="23"/>
      <c r="AP215" s="220" t="str">
        <f t="shared" si="25"/>
        <v/>
      </c>
      <c r="AQ215" s="23"/>
      <c r="AR215" s="23"/>
      <c r="AS215" s="23"/>
      <c r="AT215" s="23"/>
      <c r="AU215" s="23"/>
      <c r="AV215" s="23"/>
      <c r="AW215" s="23"/>
    </row>
    <row r="216" spans="1:49">
      <c r="A216" s="5"/>
      <c r="C216" s="24"/>
      <c r="D216" s="24" t="str">
        <f t="shared" si="22"/>
        <v/>
      </c>
      <c r="E216" s="260"/>
      <c r="F216" s="260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67"/>
      <c r="T216" s="67"/>
      <c r="U216" s="67"/>
      <c r="V216" s="67"/>
      <c r="W216" s="24"/>
      <c r="X216" s="24"/>
      <c r="Y216" s="67"/>
      <c r="Z216" s="24"/>
      <c r="AA216" s="67"/>
      <c r="AB216" s="24"/>
      <c r="AC216" s="263"/>
      <c r="AD216" s="24"/>
      <c r="AE216" s="24"/>
      <c r="AF216" s="264"/>
      <c r="AG216" s="264"/>
      <c r="AH216" s="24"/>
      <c r="AI216" s="24"/>
      <c r="AJ216" s="26" t="str">
        <f t="shared" si="20"/>
        <v/>
      </c>
      <c r="AK216" s="77" t="str">
        <f t="shared" si="23"/>
        <v/>
      </c>
      <c r="AL216" s="26" t="str">
        <f t="shared" si="21"/>
        <v/>
      </c>
      <c r="AM216" s="23"/>
      <c r="AN216" s="23"/>
      <c r="AO216" s="23"/>
      <c r="AP216" s="220" t="str">
        <f t="shared" si="25"/>
        <v/>
      </c>
      <c r="AQ216" s="23"/>
      <c r="AR216" s="23"/>
      <c r="AS216" s="23"/>
      <c r="AT216" s="23"/>
      <c r="AU216" s="23"/>
      <c r="AV216" s="23"/>
      <c r="AW216" s="23"/>
    </row>
    <row r="217" spans="1:49">
      <c r="A217" s="5"/>
      <c r="C217" s="24"/>
      <c r="D217" s="24" t="str">
        <f t="shared" si="22"/>
        <v/>
      </c>
      <c r="E217" s="260"/>
      <c r="F217" s="260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63"/>
      <c r="AD217" s="24"/>
      <c r="AE217" s="24"/>
      <c r="AF217" s="264"/>
      <c r="AG217" s="264"/>
      <c r="AH217" s="24"/>
      <c r="AI217" s="24"/>
      <c r="AJ217" s="26" t="str">
        <f t="shared" si="20"/>
        <v/>
      </c>
      <c r="AK217" s="77" t="str">
        <f t="shared" si="23"/>
        <v/>
      </c>
      <c r="AL217" s="26" t="str">
        <f t="shared" si="21"/>
        <v/>
      </c>
      <c r="AM217" s="23"/>
      <c r="AN217" s="23"/>
      <c r="AO217" s="23"/>
      <c r="AP217" s="220" t="str">
        <f t="shared" si="25"/>
        <v/>
      </c>
      <c r="AQ217" s="23"/>
      <c r="AR217" s="23"/>
      <c r="AS217" s="23"/>
      <c r="AT217" s="23"/>
      <c r="AU217" s="23"/>
      <c r="AV217" s="23"/>
      <c r="AW217" s="23"/>
    </row>
    <row r="218" spans="1:49">
      <c r="A218" s="5"/>
      <c r="C218" s="24"/>
      <c r="D218" s="24" t="str">
        <f t="shared" si="22"/>
        <v/>
      </c>
      <c r="E218" s="260"/>
      <c r="F218" s="260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63"/>
      <c r="AD218" s="24"/>
      <c r="AE218" s="24"/>
      <c r="AF218" s="264"/>
      <c r="AG218" s="264"/>
      <c r="AH218" s="24"/>
      <c r="AI218" s="24"/>
      <c r="AJ218" s="26" t="str">
        <f t="shared" si="20"/>
        <v/>
      </c>
      <c r="AK218" s="77" t="str">
        <f t="shared" si="23"/>
        <v/>
      </c>
      <c r="AL218" s="26" t="str">
        <f t="shared" si="21"/>
        <v/>
      </c>
      <c r="AM218" s="23"/>
      <c r="AN218" s="23"/>
      <c r="AO218" s="23"/>
      <c r="AP218" s="220" t="str">
        <f t="shared" si="25"/>
        <v/>
      </c>
      <c r="AQ218" s="23"/>
      <c r="AR218" s="23"/>
      <c r="AS218" s="23"/>
      <c r="AT218" s="23"/>
      <c r="AU218" s="23"/>
      <c r="AV218" s="23"/>
      <c r="AW218" s="23"/>
    </row>
    <row r="219" spans="1:49">
      <c r="A219" s="5"/>
      <c r="C219" s="24"/>
      <c r="D219" s="24" t="str">
        <f t="shared" si="22"/>
        <v/>
      </c>
      <c r="E219" s="260"/>
      <c r="F219" s="260"/>
      <c r="G219" s="90"/>
      <c r="H219" s="90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63"/>
      <c r="AD219" s="24"/>
      <c r="AE219" s="24"/>
      <c r="AF219" s="277"/>
      <c r="AG219" s="265"/>
      <c r="AH219" s="24"/>
      <c r="AI219" s="24"/>
      <c r="AJ219" s="26" t="str">
        <f t="shared" si="20"/>
        <v/>
      </c>
      <c r="AK219" s="77" t="str">
        <f t="shared" si="23"/>
        <v/>
      </c>
      <c r="AL219" s="26" t="str">
        <f t="shared" si="21"/>
        <v/>
      </c>
      <c r="AM219" s="23"/>
      <c r="AN219" s="23"/>
      <c r="AO219" s="23"/>
      <c r="AP219" s="220" t="str">
        <f t="shared" si="25"/>
        <v/>
      </c>
      <c r="AQ219" s="23"/>
      <c r="AR219" s="23"/>
      <c r="AS219" s="23"/>
      <c r="AT219" s="23"/>
      <c r="AU219" s="23"/>
      <c r="AV219" s="23"/>
      <c r="AW219" s="23"/>
    </row>
    <row r="220" spans="1:49">
      <c r="A220" s="5"/>
      <c r="C220" s="24"/>
      <c r="D220" s="24" t="str">
        <f t="shared" si="22"/>
        <v/>
      </c>
      <c r="E220" s="260"/>
      <c r="F220" s="260"/>
      <c r="G220" s="90"/>
      <c r="H220" s="90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63"/>
      <c r="AD220" s="24"/>
      <c r="AE220" s="24"/>
      <c r="AF220" s="277"/>
      <c r="AG220" s="265"/>
      <c r="AH220" s="24"/>
      <c r="AI220" s="24"/>
      <c r="AJ220" s="26" t="str">
        <f t="shared" si="20"/>
        <v/>
      </c>
      <c r="AK220" s="77" t="str">
        <f t="shared" si="23"/>
        <v/>
      </c>
      <c r="AL220" s="26" t="str">
        <f t="shared" si="21"/>
        <v/>
      </c>
      <c r="AM220" s="23"/>
      <c r="AN220" s="23"/>
      <c r="AO220" s="23"/>
      <c r="AP220" s="220" t="str">
        <f t="shared" si="25"/>
        <v/>
      </c>
      <c r="AQ220" s="23"/>
      <c r="AR220" s="23"/>
      <c r="AS220" s="23"/>
      <c r="AT220" s="23"/>
      <c r="AU220" s="23"/>
      <c r="AV220" s="23"/>
      <c r="AW220" s="23"/>
    </row>
    <row r="221" spans="1:49">
      <c r="A221" s="5"/>
      <c r="C221" s="24"/>
      <c r="D221" s="24" t="str">
        <f t="shared" si="22"/>
        <v/>
      </c>
      <c r="E221" s="260"/>
      <c r="F221" s="260"/>
      <c r="G221" s="90"/>
      <c r="H221" s="90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63"/>
      <c r="AD221" s="24"/>
      <c r="AE221" s="24"/>
      <c r="AF221" s="277"/>
      <c r="AG221" s="265"/>
      <c r="AH221" s="24"/>
      <c r="AI221" s="24"/>
      <c r="AJ221" s="26" t="str">
        <f t="shared" si="20"/>
        <v/>
      </c>
      <c r="AK221" s="77" t="str">
        <f t="shared" si="23"/>
        <v/>
      </c>
      <c r="AL221" s="26" t="str">
        <f t="shared" si="21"/>
        <v/>
      </c>
      <c r="AM221" s="23"/>
      <c r="AN221" s="23"/>
      <c r="AO221" s="23"/>
      <c r="AP221" s="220" t="str">
        <f t="shared" si="25"/>
        <v/>
      </c>
      <c r="AQ221" s="23"/>
      <c r="AR221" s="23"/>
      <c r="AS221" s="23"/>
      <c r="AT221" s="23"/>
      <c r="AU221" s="23"/>
      <c r="AV221" s="23"/>
      <c r="AW221" s="23"/>
    </row>
    <row r="222" spans="1:49">
      <c r="A222" s="5"/>
      <c r="C222" s="24"/>
      <c r="D222" s="24" t="str">
        <f t="shared" si="22"/>
        <v/>
      </c>
      <c r="E222" s="260"/>
      <c r="F222" s="260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63"/>
      <c r="AD222" s="24"/>
      <c r="AE222" s="24"/>
      <c r="AF222" s="264"/>
      <c r="AG222" s="264"/>
      <c r="AH222" s="24"/>
      <c r="AI222" s="24"/>
      <c r="AJ222" s="26" t="str">
        <f t="shared" si="20"/>
        <v/>
      </c>
      <c r="AK222" s="77" t="str">
        <f t="shared" si="23"/>
        <v/>
      </c>
      <c r="AL222" s="26" t="str">
        <f t="shared" si="21"/>
        <v/>
      </c>
      <c r="AM222" s="23"/>
      <c r="AN222" s="23"/>
      <c r="AO222" s="23"/>
      <c r="AP222" s="220" t="str">
        <f t="shared" si="25"/>
        <v/>
      </c>
      <c r="AQ222" s="23"/>
      <c r="AR222" s="23"/>
      <c r="AS222" s="23"/>
      <c r="AT222" s="23"/>
      <c r="AU222" s="23"/>
      <c r="AV222" s="23"/>
      <c r="AW222" s="23"/>
    </row>
    <row r="223" spans="1:49">
      <c r="A223" s="5"/>
      <c r="C223" s="24"/>
      <c r="D223" s="24" t="str">
        <f t="shared" si="22"/>
        <v/>
      </c>
      <c r="E223" s="260"/>
      <c r="F223" s="260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63"/>
      <c r="AD223" s="24"/>
      <c r="AE223" s="24"/>
      <c r="AF223" s="264"/>
      <c r="AG223" s="264"/>
      <c r="AH223" s="24"/>
      <c r="AI223" s="24"/>
      <c r="AJ223" s="26" t="str">
        <f t="shared" si="20"/>
        <v/>
      </c>
      <c r="AK223" s="77" t="str">
        <f t="shared" si="23"/>
        <v/>
      </c>
      <c r="AL223" s="26" t="str">
        <f t="shared" si="21"/>
        <v/>
      </c>
      <c r="AM223" s="23"/>
      <c r="AN223" s="23"/>
      <c r="AO223" s="23"/>
      <c r="AP223" s="220" t="str">
        <f t="shared" si="25"/>
        <v/>
      </c>
      <c r="AQ223" s="23"/>
      <c r="AR223" s="23"/>
      <c r="AS223" s="23"/>
      <c r="AT223" s="23"/>
      <c r="AU223" s="23"/>
      <c r="AV223" s="23"/>
      <c r="AW223" s="23"/>
    </row>
    <row r="224" spans="1:49">
      <c r="A224" s="5"/>
      <c r="C224" s="24"/>
      <c r="D224" s="24" t="str">
        <f t="shared" si="22"/>
        <v/>
      </c>
      <c r="E224" s="260"/>
      <c r="F224" s="260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63"/>
      <c r="AD224" s="24"/>
      <c r="AE224" s="24"/>
      <c r="AF224" s="264"/>
      <c r="AG224" s="264"/>
      <c r="AH224" s="24"/>
      <c r="AI224" s="24"/>
      <c r="AJ224" s="26" t="str">
        <f t="shared" si="20"/>
        <v/>
      </c>
      <c r="AK224" s="77" t="str">
        <f t="shared" si="23"/>
        <v/>
      </c>
      <c r="AL224" s="26" t="str">
        <f t="shared" si="21"/>
        <v/>
      </c>
      <c r="AM224" s="23"/>
      <c r="AN224" s="23"/>
      <c r="AO224" s="23"/>
      <c r="AP224" s="220" t="str">
        <f t="shared" si="25"/>
        <v/>
      </c>
      <c r="AQ224" s="23"/>
      <c r="AR224" s="23"/>
      <c r="AS224" s="23"/>
      <c r="AT224" s="23"/>
      <c r="AU224" s="23"/>
      <c r="AV224" s="23"/>
      <c r="AW224" s="23"/>
    </row>
    <row r="225" spans="1:49">
      <c r="A225" s="5"/>
      <c r="C225" s="24"/>
      <c r="D225" s="24" t="str">
        <f t="shared" si="22"/>
        <v/>
      </c>
      <c r="E225" s="260"/>
      <c r="F225" s="260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63"/>
      <c r="AD225" s="24"/>
      <c r="AE225" s="24"/>
      <c r="AF225" s="264"/>
      <c r="AG225" s="264"/>
      <c r="AH225" s="24"/>
      <c r="AI225" s="24"/>
      <c r="AJ225" s="26" t="str">
        <f t="shared" si="20"/>
        <v/>
      </c>
      <c r="AK225" s="77" t="str">
        <f t="shared" si="23"/>
        <v/>
      </c>
      <c r="AL225" s="26" t="str">
        <f t="shared" si="21"/>
        <v/>
      </c>
      <c r="AM225" s="23"/>
      <c r="AN225" s="23"/>
      <c r="AO225" s="23"/>
      <c r="AP225" s="220" t="str">
        <f t="shared" si="25"/>
        <v/>
      </c>
      <c r="AQ225" s="23"/>
      <c r="AR225" s="23"/>
      <c r="AS225" s="23"/>
      <c r="AT225" s="23"/>
      <c r="AU225" s="23"/>
      <c r="AV225" s="23"/>
      <c r="AW225" s="23"/>
    </row>
    <row r="226" spans="1:49">
      <c r="A226" s="5"/>
      <c r="C226" s="24"/>
      <c r="D226" s="24" t="str">
        <f t="shared" si="22"/>
        <v/>
      </c>
      <c r="E226" s="260"/>
      <c r="F226" s="260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63"/>
      <c r="AD226" s="24"/>
      <c r="AE226" s="24"/>
      <c r="AF226" s="264"/>
      <c r="AG226" s="264"/>
      <c r="AH226" s="24"/>
      <c r="AI226" s="24"/>
      <c r="AJ226" s="26" t="str">
        <f t="shared" si="20"/>
        <v/>
      </c>
      <c r="AK226" s="77" t="str">
        <f t="shared" si="23"/>
        <v/>
      </c>
      <c r="AL226" s="26" t="str">
        <f t="shared" si="21"/>
        <v/>
      </c>
      <c r="AM226" s="23"/>
      <c r="AN226" s="23"/>
      <c r="AO226" s="23"/>
      <c r="AP226" s="220" t="str">
        <f t="shared" si="25"/>
        <v/>
      </c>
      <c r="AQ226" s="23"/>
      <c r="AR226" s="23"/>
      <c r="AS226" s="23"/>
      <c r="AT226" s="23"/>
      <c r="AU226" s="23"/>
      <c r="AV226" s="23"/>
      <c r="AW226" s="23"/>
    </row>
    <row r="227" spans="1:49">
      <c r="A227" s="5"/>
      <c r="C227" s="24"/>
      <c r="D227" s="24" t="str">
        <f t="shared" si="22"/>
        <v/>
      </c>
      <c r="E227" s="260"/>
      <c r="F227" s="260"/>
      <c r="G227" s="24"/>
      <c r="H227" s="24"/>
      <c r="I227" s="24"/>
      <c r="J227" s="24"/>
      <c r="K227" s="24"/>
      <c r="L227" s="24"/>
      <c r="M227" s="24"/>
      <c r="N227" s="278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63"/>
      <c r="AD227" s="24"/>
      <c r="AE227" s="24"/>
      <c r="AF227" s="264"/>
      <c r="AG227" s="264"/>
      <c r="AH227" s="24"/>
      <c r="AI227" s="24"/>
      <c r="AJ227" s="26" t="str">
        <f t="shared" ref="AJ227:AJ290" si="26">IF($H227="","",IF(COUNTA(K227:Y227)&gt;3,"Events Over Limit",IF(COUNTA(K227:Y227)=0,"Please entry at least 1 indv., event",IF(AE227="Y",0+AC227,IF(COUNTA(AD227)=1,COUNTA(K227:Y227)*$AJ$31+$AJ$30+$AJ$32+AC227,IF(COUNTA(AD227)=0,COUNTA(K227:Y227)*$AJ$31+$AJ$30+AC227,"Error"))))))</f>
        <v/>
      </c>
      <c r="AK227" s="77" t="str">
        <f t="shared" si="23"/>
        <v/>
      </c>
      <c r="AL227" s="26" t="str">
        <f t="shared" ref="AL227:AL284" si="27">IF(AJ227="","",SUM(AJ227:AK227))</f>
        <v/>
      </c>
      <c r="AM227" s="23"/>
      <c r="AN227" s="23"/>
      <c r="AO227" s="23"/>
      <c r="AP227" s="220" t="str">
        <f t="shared" si="25"/>
        <v/>
      </c>
      <c r="AQ227" s="23"/>
      <c r="AR227" s="23"/>
      <c r="AS227" s="23"/>
      <c r="AT227" s="23"/>
      <c r="AU227" s="23"/>
      <c r="AV227" s="23"/>
      <c r="AW227" s="23"/>
    </row>
    <row r="228" spans="1:49">
      <c r="A228" s="5"/>
      <c r="C228" s="24"/>
      <c r="D228" s="24" t="str">
        <f t="shared" ref="D228:D291" si="28">IF(H228="","",IF(H228&lt;$C$4,UPPER(G228)&amp;"O",IF(G228="M",VLOOKUP(H228,$C$4:$E$11,2,0),IF(G228="F",VLOOKUP(H228,$C$4:$E$11,3,0)))))</f>
        <v/>
      </c>
      <c r="E228" s="260"/>
      <c r="F228" s="260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63"/>
      <c r="AD228" s="24"/>
      <c r="AE228" s="24"/>
      <c r="AF228" s="264"/>
      <c r="AG228" s="264"/>
      <c r="AH228" s="24"/>
      <c r="AI228" s="24"/>
      <c r="AJ228" s="26" t="str">
        <f t="shared" si="26"/>
        <v/>
      </c>
      <c r="AK228" s="77" t="str">
        <f t="shared" ref="AK228:AK291" si="29">IF(AB228="","",IF(COUNTA(Z228:AA228)&gt;1,"Pls choose only 1 relay",$AK$31))</f>
        <v/>
      </c>
      <c r="AL228" s="26" t="str">
        <f t="shared" si="27"/>
        <v/>
      </c>
      <c r="AM228" s="23"/>
      <c r="AN228" s="23"/>
      <c r="AO228" s="23"/>
      <c r="AP228" s="220" t="str">
        <f t="shared" si="25"/>
        <v/>
      </c>
      <c r="AQ228" s="23"/>
      <c r="AR228" s="23"/>
      <c r="AS228" s="23"/>
      <c r="AT228" s="23"/>
      <c r="AU228" s="23"/>
      <c r="AV228" s="23"/>
      <c r="AW228" s="23"/>
    </row>
    <row r="229" spans="1:49">
      <c r="A229" s="5"/>
      <c r="C229" s="24"/>
      <c r="D229" s="24" t="str">
        <f t="shared" si="28"/>
        <v/>
      </c>
      <c r="E229" s="260"/>
      <c r="F229" s="260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63"/>
      <c r="AD229" s="24"/>
      <c r="AE229" s="24"/>
      <c r="AF229" s="264"/>
      <c r="AG229" s="264"/>
      <c r="AH229" s="24"/>
      <c r="AI229" s="24"/>
      <c r="AJ229" s="26" t="str">
        <f t="shared" si="26"/>
        <v/>
      </c>
      <c r="AK229" s="77" t="str">
        <f t="shared" si="29"/>
        <v/>
      </c>
      <c r="AL229" s="26" t="str">
        <f t="shared" si="27"/>
        <v/>
      </c>
      <c r="AM229" s="23"/>
      <c r="AN229" s="23"/>
      <c r="AO229" s="23"/>
      <c r="AP229" s="220" t="str">
        <f t="shared" si="25"/>
        <v/>
      </c>
      <c r="AQ229" s="23"/>
      <c r="AR229" s="23"/>
      <c r="AS229" s="23"/>
      <c r="AT229" s="23"/>
      <c r="AU229" s="23"/>
      <c r="AV229" s="23"/>
      <c r="AW229" s="23"/>
    </row>
    <row r="230" spans="1:49">
      <c r="A230" s="5"/>
      <c r="C230" s="24"/>
      <c r="D230" s="24" t="str">
        <f t="shared" si="28"/>
        <v/>
      </c>
      <c r="E230" s="260"/>
      <c r="F230" s="260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63"/>
      <c r="AD230" s="24"/>
      <c r="AE230" s="24"/>
      <c r="AF230" s="264"/>
      <c r="AG230" s="264"/>
      <c r="AH230" s="24"/>
      <c r="AI230" s="24"/>
      <c r="AJ230" s="26" t="str">
        <f t="shared" si="26"/>
        <v/>
      </c>
      <c r="AK230" s="77" t="str">
        <f t="shared" si="29"/>
        <v/>
      </c>
      <c r="AL230" s="26" t="str">
        <f t="shared" si="27"/>
        <v/>
      </c>
      <c r="AM230" s="23"/>
      <c r="AN230" s="23"/>
      <c r="AO230" s="23"/>
      <c r="AP230" s="220" t="str">
        <f t="shared" si="25"/>
        <v/>
      </c>
      <c r="AQ230" s="23"/>
      <c r="AR230" s="23"/>
      <c r="AS230" s="23"/>
      <c r="AT230" s="23"/>
      <c r="AU230" s="23"/>
      <c r="AV230" s="23"/>
      <c r="AW230" s="23"/>
    </row>
    <row r="231" spans="1:49">
      <c r="A231" s="164"/>
      <c r="C231" s="24"/>
      <c r="D231" s="24" t="str">
        <f t="shared" si="28"/>
        <v/>
      </c>
      <c r="E231" s="260"/>
      <c r="F231" s="260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67"/>
      <c r="T231" s="67"/>
      <c r="U231" s="67"/>
      <c r="V231" s="67"/>
      <c r="W231" s="24"/>
      <c r="X231" s="24"/>
      <c r="Y231" s="67"/>
      <c r="Z231" s="24"/>
      <c r="AA231" s="67"/>
      <c r="AB231" s="24"/>
      <c r="AC231" s="263"/>
      <c r="AD231" s="24"/>
      <c r="AE231" s="24"/>
      <c r="AF231" s="264"/>
      <c r="AG231" s="265"/>
      <c r="AH231" s="24"/>
      <c r="AI231" s="24"/>
      <c r="AJ231" s="26" t="str">
        <f t="shared" si="26"/>
        <v/>
      </c>
      <c r="AK231" s="77" t="str">
        <f t="shared" si="29"/>
        <v/>
      </c>
      <c r="AL231" s="26" t="str">
        <f t="shared" si="27"/>
        <v/>
      </c>
      <c r="AM231" s="23"/>
      <c r="AN231" s="23"/>
      <c r="AO231" s="23"/>
      <c r="AP231" s="220" t="str">
        <f t="shared" si="25"/>
        <v/>
      </c>
      <c r="AQ231" s="23"/>
      <c r="AR231" s="23"/>
      <c r="AS231" s="23"/>
      <c r="AT231" s="23"/>
      <c r="AU231" s="23"/>
      <c r="AV231" s="23"/>
      <c r="AW231" s="23"/>
    </row>
    <row r="232" spans="1:49">
      <c r="C232" s="24"/>
      <c r="D232" s="24" t="str">
        <f t="shared" si="28"/>
        <v/>
      </c>
      <c r="E232" s="260"/>
      <c r="F232" s="260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63"/>
      <c r="AD232" s="24"/>
      <c r="AE232" s="24"/>
      <c r="AF232" s="264"/>
      <c r="AG232" s="264"/>
      <c r="AH232" s="24"/>
      <c r="AI232" s="24"/>
      <c r="AJ232" s="26" t="str">
        <f t="shared" si="26"/>
        <v/>
      </c>
      <c r="AK232" s="77" t="str">
        <f t="shared" si="29"/>
        <v/>
      </c>
      <c r="AL232" s="26" t="str">
        <f t="shared" si="27"/>
        <v/>
      </c>
      <c r="AM232" s="23"/>
      <c r="AN232" s="23"/>
      <c r="AO232" s="23"/>
      <c r="AP232" s="220" t="str">
        <f t="shared" si="25"/>
        <v/>
      </c>
      <c r="AQ232" s="23"/>
      <c r="AR232" s="23"/>
      <c r="AS232" s="23"/>
      <c r="AT232" s="23"/>
      <c r="AU232" s="23"/>
      <c r="AV232" s="23"/>
      <c r="AW232" s="23"/>
    </row>
    <row r="233" spans="1:49">
      <c r="C233" s="24"/>
      <c r="D233" s="24" t="str">
        <f t="shared" si="28"/>
        <v/>
      </c>
      <c r="E233" s="260"/>
      <c r="F233" s="260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63"/>
      <c r="AD233" s="24"/>
      <c r="AE233" s="24"/>
      <c r="AF233" s="264"/>
      <c r="AG233" s="264"/>
      <c r="AH233" s="24"/>
      <c r="AI233" s="24"/>
      <c r="AJ233" s="26" t="str">
        <f t="shared" si="26"/>
        <v/>
      </c>
      <c r="AK233" s="77" t="str">
        <f t="shared" si="29"/>
        <v/>
      </c>
      <c r="AL233" s="26" t="str">
        <f t="shared" si="27"/>
        <v/>
      </c>
      <c r="AM233" s="23"/>
      <c r="AN233" s="23"/>
      <c r="AO233" s="23"/>
      <c r="AP233" s="220"/>
      <c r="AQ233" s="23"/>
      <c r="AR233" s="23"/>
      <c r="AS233" s="23"/>
      <c r="AT233" s="23"/>
      <c r="AU233" s="23"/>
      <c r="AV233" s="23"/>
      <c r="AW233" s="23"/>
    </row>
    <row r="234" spans="1:49">
      <c r="A234" s="5"/>
      <c r="C234" s="24"/>
      <c r="D234" s="24" t="str">
        <f t="shared" si="28"/>
        <v/>
      </c>
      <c r="E234" s="260"/>
      <c r="F234" s="260"/>
      <c r="G234" s="261"/>
      <c r="H234" s="90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63"/>
      <c r="AD234" s="24"/>
      <c r="AE234" s="24"/>
      <c r="AF234" s="264"/>
      <c r="AG234" s="265"/>
      <c r="AH234" s="24"/>
      <c r="AI234" s="24"/>
      <c r="AJ234" s="26" t="str">
        <f t="shared" si="26"/>
        <v/>
      </c>
      <c r="AK234" s="77" t="str">
        <f t="shared" si="29"/>
        <v/>
      </c>
      <c r="AL234" s="26" t="str">
        <f t="shared" si="27"/>
        <v/>
      </c>
      <c r="AM234" s="23"/>
      <c r="AN234" s="23"/>
      <c r="AO234" s="23"/>
      <c r="AP234" s="220" t="str">
        <f t="shared" ref="AP234:AP265" si="30">IF(AL234="","",IF(AN234-AL234=0,"",AN234-AL234))</f>
        <v/>
      </c>
      <c r="AQ234" s="23"/>
      <c r="AR234" s="23"/>
      <c r="AS234" s="23"/>
      <c r="AT234" s="23"/>
      <c r="AU234" s="23"/>
      <c r="AV234" s="23"/>
      <c r="AW234" s="23"/>
    </row>
    <row r="235" spans="1:49">
      <c r="A235" s="5"/>
      <c r="C235" s="24"/>
      <c r="D235" s="24" t="str">
        <f t="shared" si="28"/>
        <v/>
      </c>
      <c r="E235" s="260"/>
      <c r="F235" s="260"/>
      <c r="G235" s="261"/>
      <c r="H235" s="90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63"/>
      <c r="AD235" s="24"/>
      <c r="AE235" s="24"/>
      <c r="AF235" s="264"/>
      <c r="AG235" s="265"/>
      <c r="AH235" s="24"/>
      <c r="AI235" s="24"/>
      <c r="AJ235" s="26" t="str">
        <f t="shared" si="26"/>
        <v/>
      </c>
      <c r="AK235" s="77" t="str">
        <f t="shared" si="29"/>
        <v/>
      </c>
      <c r="AL235" s="26" t="str">
        <f t="shared" si="27"/>
        <v/>
      </c>
      <c r="AM235" s="23"/>
      <c r="AN235" s="23"/>
      <c r="AO235" s="23"/>
      <c r="AP235" s="220" t="str">
        <f t="shared" si="30"/>
        <v/>
      </c>
      <c r="AQ235" s="23"/>
      <c r="AR235" s="23"/>
      <c r="AS235" s="23"/>
      <c r="AT235" s="23"/>
      <c r="AU235" s="23"/>
      <c r="AV235" s="23"/>
      <c r="AW235" s="23"/>
    </row>
    <row r="236" spans="1:49">
      <c r="A236" s="5"/>
      <c r="C236" s="24"/>
      <c r="D236" s="24" t="str">
        <f t="shared" si="28"/>
        <v/>
      </c>
      <c r="E236" s="260"/>
      <c r="F236" s="260"/>
      <c r="G236" s="261"/>
      <c r="H236" s="90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63"/>
      <c r="AD236" s="24"/>
      <c r="AE236" s="24"/>
      <c r="AF236" s="264"/>
      <c r="AG236" s="265"/>
      <c r="AH236" s="24"/>
      <c r="AI236" s="24"/>
      <c r="AJ236" s="26" t="str">
        <f t="shared" si="26"/>
        <v/>
      </c>
      <c r="AK236" s="77" t="str">
        <f t="shared" si="29"/>
        <v/>
      </c>
      <c r="AL236" s="26" t="str">
        <f t="shared" si="27"/>
        <v/>
      </c>
      <c r="AM236" s="23"/>
      <c r="AN236" s="23"/>
      <c r="AO236" s="23"/>
      <c r="AP236" s="220" t="str">
        <f t="shared" si="30"/>
        <v/>
      </c>
      <c r="AQ236" s="23"/>
      <c r="AR236" s="23"/>
      <c r="AS236" s="23"/>
      <c r="AT236" s="23"/>
      <c r="AU236" s="23"/>
      <c r="AV236" s="23"/>
      <c r="AW236" s="23"/>
    </row>
    <row r="237" spans="1:49">
      <c r="A237" s="5"/>
      <c r="C237" s="24"/>
      <c r="D237" s="24" t="str">
        <f t="shared" si="28"/>
        <v/>
      </c>
      <c r="E237" s="260"/>
      <c r="F237" s="260"/>
      <c r="G237" s="261"/>
      <c r="H237" s="90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63"/>
      <c r="AD237" s="24"/>
      <c r="AE237" s="24"/>
      <c r="AF237" s="264"/>
      <c r="AG237" s="265"/>
      <c r="AH237" s="24"/>
      <c r="AI237" s="24"/>
      <c r="AJ237" s="26" t="str">
        <f t="shared" si="26"/>
        <v/>
      </c>
      <c r="AK237" s="77" t="str">
        <f t="shared" si="29"/>
        <v/>
      </c>
      <c r="AL237" s="26" t="str">
        <f t="shared" si="27"/>
        <v/>
      </c>
      <c r="AM237" s="23"/>
      <c r="AN237" s="23"/>
      <c r="AO237" s="23"/>
      <c r="AP237" s="220" t="str">
        <f t="shared" si="30"/>
        <v/>
      </c>
      <c r="AQ237" s="23"/>
      <c r="AR237" s="23"/>
      <c r="AS237" s="23"/>
      <c r="AT237" s="23"/>
      <c r="AU237" s="23"/>
      <c r="AV237" s="23"/>
      <c r="AW237" s="23"/>
    </row>
    <row r="238" spans="1:49">
      <c r="A238" s="5"/>
      <c r="C238" s="24"/>
      <c r="D238" s="24" t="str">
        <f t="shared" si="28"/>
        <v/>
      </c>
      <c r="E238" s="260"/>
      <c r="F238" s="260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63"/>
      <c r="AD238" s="24"/>
      <c r="AE238" s="24"/>
      <c r="AF238" s="264"/>
      <c r="AG238" s="265"/>
      <c r="AH238" s="24"/>
      <c r="AI238" s="24"/>
      <c r="AJ238" s="26" t="str">
        <f t="shared" si="26"/>
        <v/>
      </c>
      <c r="AK238" s="77" t="str">
        <f t="shared" si="29"/>
        <v/>
      </c>
      <c r="AL238" s="26" t="str">
        <f t="shared" si="27"/>
        <v/>
      </c>
      <c r="AM238" s="23"/>
      <c r="AN238" s="23"/>
      <c r="AO238" s="23"/>
      <c r="AP238" s="220" t="str">
        <f t="shared" si="30"/>
        <v/>
      </c>
      <c r="AQ238" s="23"/>
      <c r="AR238" s="23"/>
      <c r="AS238" s="23"/>
      <c r="AT238" s="23"/>
      <c r="AU238" s="23"/>
      <c r="AV238" s="23"/>
      <c r="AW238" s="23"/>
    </row>
    <row r="239" spans="1:49">
      <c r="A239" s="5"/>
      <c r="C239" s="24"/>
      <c r="D239" s="24" t="str">
        <f t="shared" si="28"/>
        <v/>
      </c>
      <c r="E239" s="260"/>
      <c r="F239" s="260"/>
      <c r="G239" s="261"/>
      <c r="H239" s="90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63"/>
      <c r="AD239" s="24"/>
      <c r="AE239" s="24"/>
      <c r="AF239" s="264"/>
      <c r="AG239" s="265"/>
      <c r="AH239" s="24"/>
      <c r="AI239" s="24"/>
      <c r="AJ239" s="26" t="str">
        <f t="shared" si="26"/>
        <v/>
      </c>
      <c r="AK239" s="77" t="str">
        <f t="shared" si="29"/>
        <v/>
      </c>
      <c r="AL239" s="26" t="str">
        <f t="shared" si="27"/>
        <v/>
      </c>
      <c r="AM239" s="23"/>
      <c r="AN239" s="23"/>
      <c r="AO239" s="23"/>
      <c r="AP239" s="220" t="str">
        <f t="shared" si="30"/>
        <v/>
      </c>
      <c r="AQ239" s="23"/>
      <c r="AR239" s="23"/>
      <c r="AS239" s="23"/>
      <c r="AT239" s="23"/>
      <c r="AU239" s="23"/>
      <c r="AV239" s="23"/>
      <c r="AW239" s="23"/>
    </row>
    <row r="240" spans="1:49">
      <c r="A240" s="5"/>
      <c r="C240" s="24"/>
      <c r="D240" s="24" t="str">
        <f t="shared" si="28"/>
        <v/>
      </c>
      <c r="E240" s="260"/>
      <c r="F240" s="260"/>
      <c r="G240" s="261"/>
      <c r="H240" s="90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63"/>
      <c r="AD240" s="24"/>
      <c r="AE240" s="24"/>
      <c r="AF240" s="264"/>
      <c r="AG240" s="265"/>
      <c r="AH240" s="24"/>
      <c r="AI240" s="24"/>
      <c r="AJ240" s="26" t="str">
        <f t="shared" si="26"/>
        <v/>
      </c>
      <c r="AK240" s="77" t="str">
        <f t="shared" si="29"/>
        <v/>
      </c>
      <c r="AL240" s="26" t="str">
        <f t="shared" si="27"/>
        <v/>
      </c>
      <c r="AM240" s="23"/>
      <c r="AN240" s="23"/>
      <c r="AO240" s="23"/>
      <c r="AP240" s="220" t="str">
        <f t="shared" si="30"/>
        <v/>
      </c>
      <c r="AQ240" s="23"/>
      <c r="AR240" s="23"/>
      <c r="AS240" s="23"/>
      <c r="AT240" s="23"/>
      <c r="AU240" s="23"/>
      <c r="AV240" s="23"/>
      <c r="AW240" s="23"/>
    </row>
    <row r="241" spans="1:49">
      <c r="A241" s="5"/>
      <c r="C241" s="24"/>
      <c r="D241" s="24" t="str">
        <f t="shared" si="28"/>
        <v/>
      </c>
      <c r="E241" s="260"/>
      <c r="F241" s="260"/>
      <c r="G241" s="24"/>
      <c r="H241" s="24"/>
      <c r="I241" s="24"/>
      <c r="J241" s="24"/>
      <c r="K241" s="24"/>
      <c r="L241" s="90"/>
      <c r="M241" s="90"/>
      <c r="N241" s="24"/>
      <c r="O241" s="24"/>
      <c r="P241" s="24"/>
      <c r="Q241" s="24"/>
      <c r="R241" s="24"/>
      <c r="S241" s="67"/>
      <c r="T241" s="67"/>
      <c r="U241" s="67"/>
      <c r="V241" s="67"/>
      <c r="W241" s="24"/>
      <c r="X241" s="24"/>
      <c r="Y241" s="67"/>
      <c r="Z241" s="24"/>
      <c r="AA241" s="67"/>
      <c r="AB241" s="24"/>
      <c r="AC241" s="263"/>
      <c r="AD241" s="24"/>
      <c r="AE241" s="24"/>
      <c r="AF241" s="264"/>
      <c r="AG241" s="264"/>
      <c r="AH241" s="24"/>
      <c r="AI241" s="24"/>
      <c r="AJ241" s="26" t="str">
        <f t="shared" si="26"/>
        <v/>
      </c>
      <c r="AK241" s="77" t="str">
        <f t="shared" si="29"/>
        <v/>
      </c>
      <c r="AL241" s="26" t="str">
        <f t="shared" si="27"/>
        <v/>
      </c>
      <c r="AM241" s="23"/>
      <c r="AN241" s="279"/>
      <c r="AO241" s="23"/>
      <c r="AP241" s="220" t="str">
        <f t="shared" si="30"/>
        <v/>
      </c>
      <c r="AQ241" s="23"/>
      <c r="AR241" s="23"/>
      <c r="AS241" s="23"/>
      <c r="AT241" s="23"/>
      <c r="AU241" s="23"/>
      <c r="AV241" s="23"/>
      <c r="AW241" s="23"/>
    </row>
    <row r="242" spans="1:49">
      <c r="A242" s="5"/>
      <c r="C242" s="24"/>
      <c r="D242" s="24" t="str">
        <f t="shared" si="28"/>
        <v/>
      </c>
      <c r="E242" s="260"/>
      <c r="F242" s="260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63"/>
      <c r="AD242" s="24"/>
      <c r="AE242" s="24"/>
      <c r="AF242" s="264"/>
      <c r="AG242" s="264"/>
      <c r="AH242" s="24"/>
      <c r="AI242" s="24"/>
      <c r="AJ242" s="26" t="str">
        <f t="shared" si="26"/>
        <v/>
      </c>
      <c r="AK242" s="77" t="str">
        <f t="shared" si="29"/>
        <v/>
      </c>
      <c r="AL242" s="26" t="str">
        <f t="shared" si="27"/>
        <v/>
      </c>
      <c r="AM242" s="23"/>
      <c r="AN242" s="279"/>
      <c r="AO242" s="23"/>
      <c r="AP242" s="220" t="str">
        <f t="shared" si="30"/>
        <v/>
      </c>
      <c r="AQ242" s="23"/>
      <c r="AR242" s="23"/>
      <c r="AS242" s="23"/>
      <c r="AT242" s="23"/>
      <c r="AU242" s="23"/>
      <c r="AV242" s="23"/>
      <c r="AW242" s="23"/>
    </row>
    <row r="243" spans="1:49">
      <c r="A243" s="5"/>
      <c r="C243" s="24"/>
      <c r="D243" s="24" t="str">
        <f t="shared" si="28"/>
        <v/>
      </c>
      <c r="E243" s="260"/>
      <c r="F243" s="260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63"/>
      <c r="AD243" s="24"/>
      <c r="AE243" s="24"/>
      <c r="AF243" s="264"/>
      <c r="AG243" s="265"/>
      <c r="AH243" s="24"/>
      <c r="AI243" s="24"/>
      <c r="AJ243" s="26" t="str">
        <f t="shared" si="26"/>
        <v/>
      </c>
      <c r="AK243" s="77" t="str">
        <f t="shared" si="29"/>
        <v/>
      </c>
      <c r="AL243" s="26" t="str">
        <f t="shared" si="27"/>
        <v/>
      </c>
      <c r="AM243" s="23"/>
      <c r="AN243" s="23"/>
      <c r="AO243" s="23"/>
      <c r="AP243" s="220" t="str">
        <f t="shared" si="30"/>
        <v/>
      </c>
      <c r="AQ243" s="23"/>
      <c r="AR243" s="23"/>
      <c r="AS243" s="23"/>
      <c r="AT243" s="23"/>
      <c r="AU243" s="23"/>
      <c r="AV243" s="23"/>
      <c r="AW243" s="23"/>
    </row>
    <row r="244" spans="1:49">
      <c r="A244" s="5"/>
      <c r="C244" s="24"/>
      <c r="D244" s="24" t="str">
        <f t="shared" si="28"/>
        <v/>
      </c>
      <c r="E244" s="260"/>
      <c r="F244" s="260"/>
      <c r="G244" s="261"/>
      <c r="H244" s="90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63"/>
      <c r="AD244" s="24"/>
      <c r="AE244" s="24"/>
      <c r="AF244" s="264"/>
      <c r="AG244" s="265"/>
      <c r="AH244" s="24"/>
      <c r="AI244" s="24"/>
      <c r="AJ244" s="26" t="str">
        <f t="shared" si="26"/>
        <v/>
      </c>
      <c r="AK244" s="77" t="str">
        <f t="shared" si="29"/>
        <v/>
      </c>
      <c r="AL244" s="26" t="str">
        <f t="shared" si="27"/>
        <v/>
      </c>
      <c r="AM244" s="23"/>
      <c r="AN244" s="23"/>
      <c r="AO244" s="23"/>
      <c r="AP244" s="220" t="str">
        <f t="shared" si="30"/>
        <v/>
      </c>
      <c r="AQ244" s="23"/>
      <c r="AR244" s="23"/>
      <c r="AS244" s="23"/>
      <c r="AT244" s="23"/>
      <c r="AU244" s="23"/>
      <c r="AV244" s="23"/>
      <c r="AW244" s="23"/>
    </row>
    <row r="245" spans="1:49">
      <c r="A245" s="5"/>
      <c r="C245" s="24"/>
      <c r="D245" s="24" t="str">
        <f t="shared" si="28"/>
        <v/>
      </c>
      <c r="E245" s="260"/>
      <c r="F245" s="260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67"/>
      <c r="T245" s="67"/>
      <c r="U245" s="67"/>
      <c r="V245" s="67"/>
      <c r="W245" s="24"/>
      <c r="X245" s="24"/>
      <c r="Y245" s="67"/>
      <c r="Z245" s="24"/>
      <c r="AA245" s="67"/>
      <c r="AB245" s="24"/>
      <c r="AC245" s="263"/>
      <c r="AD245" s="24"/>
      <c r="AE245" s="24"/>
      <c r="AF245" s="264"/>
      <c r="AG245" s="265"/>
      <c r="AH245" s="24"/>
      <c r="AI245" s="24"/>
      <c r="AJ245" s="26" t="str">
        <f t="shared" si="26"/>
        <v/>
      </c>
      <c r="AK245" s="77" t="str">
        <f t="shared" si="29"/>
        <v/>
      </c>
      <c r="AL245" s="26" t="str">
        <f t="shared" si="27"/>
        <v/>
      </c>
      <c r="AM245" s="23"/>
      <c r="AN245" s="23"/>
      <c r="AO245" s="23"/>
      <c r="AP245" s="220" t="str">
        <f t="shared" si="30"/>
        <v/>
      </c>
      <c r="AQ245" s="23"/>
      <c r="AR245" s="23"/>
      <c r="AS245" s="23"/>
      <c r="AT245" s="23"/>
      <c r="AU245" s="23"/>
      <c r="AV245" s="23"/>
      <c r="AW245" s="23"/>
    </row>
    <row r="246" spans="1:49">
      <c r="A246" s="5"/>
      <c r="C246" s="24"/>
      <c r="D246" s="24" t="str">
        <f t="shared" si="28"/>
        <v/>
      </c>
      <c r="E246" s="260"/>
      <c r="F246" s="260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63"/>
      <c r="AD246" s="24"/>
      <c r="AE246" s="24"/>
      <c r="AF246" s="264"/>
      <c r="AG246" s="265"/>
      <c r="AH246" s="24"/>
      <c r="AI246" s="24"/>
      <c r="AJ246" s="26" t="str">
        <f t="shared" si="26"/>
        <v/>
      </c>
      <c r="AK246" s="77" t="str">
        <f t="shared" si="29"/>
        <v/>
      </c>
      <c r="AL246" s="26" t="str">
        <f t="shared" si="27"/>
        <v/>
      </c>
      <c r="AM246" s="23"/>
      <c r="AN246" s="23"/>
      <c r="AO246" s="23"/>
      <c r="AP246" s="220" t="str">
        <f t="shared" si="30"/>
        <v/>
      </c>
      <c r="AQ246" s="23"/>
      <c r="AR246" s="23"/>
      <c r="AS246" s="23"/>
      <c r="AT246" s="23"/>
      <c r="AU246" s="23"/>
      <c r="AV246" s="23"/>
      <c r="AW246" s="23"/>
    </row>
    <row r="247" spans="1:49">
      <c r="A247" s="5"/>
      <c r="C247" s="24"/>
      <c r="D247" s="24" t="str">
        <f t="shared" si="28"/>
        <v/>
      </c>
      <c r="E247" s="260"/>
      <c r="F247" s="260"/>
      <c r="G247" s="24"/>
      <c r="H247" s="268"/>
      <c r="I247" s="280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63"/>
      <c r="AD247" s="24"/>
      <c r="AE247" s="24"/>
      <c r="AF247" s="264"/>
      <c r="AG247" s="265"/>
      <c r="AH247" s="24"/>
      <c r="AI247" s="24"/>
      <c r="AJ247" s="26" t="str">
        <f t="shared" si="26"/>
        <v/>
      </c>
      <c r="AK247" s="77" t="str">
        <f t="shared" si="29"/>
        <v/>
      </c>
      <c r="AL247" s="26" t="str">
        <f t="shared" si="27"/>
        <v/>
      </c>
      <c r="AM247" s="23"/>
      <c r="AN247" s="23"/>
      <c r="AO247" s="23"/>
      <c r="AP247" s="220" t="str">
        <f t="shared" si="30"/>
        <v/>
      </c>
      <c r="AQ247" s="23"/>
      <c r="AR247" s="23"/>
      <c r="AS247" s="23"/>
      <c r="AT247" s="23"/>
      <c r="AU247" s="23"/>
      <c r="AV247" s="23"/>
      <c r="AW247" s="23"/>
    </row>
    <row r="248" spans="1:49">
      <c r="A248" s="5"/>
      <c r="C248" s="24"/>
      <c r="D248" s="24" t="str">
        <f t="shared" si="28"/>
        <v/>
      </c>
      <c r="E248" s="260"/>
      <c r="F248" s="260"/>
      <c r="G248" s="24"/>
      <c r="H248" s="24"/>
      <c r="I248" s="269"/>
      <c r="J248" s="269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63"/>
      <c r="AD248" s="24"/>
      <c r="AE248" s="24"/>
      <c r="AF248" s="264"/>
      <c r="AG248" s="265"/>
      <c r="AH248" s="24"/>
      <c r="AI248" s="24"/>
      <c r="AJ248" s="26" t="str">
        <f t="shared" si="26"/>
        <v/>
      </c>
      <c r="AK248" s="77" t="str">
        <f t="shared" si="29"/>
        <v/>
      </c>
      <c r="AL248" s="26" t="str">
        <f t="shared" si="27"/>
        <v/>
      </c>
      <c r="AM248" s="23"/>
      <c r="AN248" s="23"/>
      <c r="AO248" s="23"/>
      <c r="AP248" s="220" t="str">
        <f t="shared" si="30"/>
        <v/>
      </c>
      <c r="AQ248" s="23"/>
      <c r="AR248" s="23"/>
      <c r="AS248" s="23"/>
      <c r="AT248" s="23"/>
      <c r="AU248" s="23"/>
      <c r="AV248" s="23"/>
      <c r="AW248" s="23"/>
    </row>
    <row r="249" spans="1:49">
      <c r="A249" s="5"/>
      <c r="C249" s="24"/>
      <c r="D249" s="24" t="str">
        <f t="shared" si="28"/>
        <v/>
      </c>
      <c r="E249" s="260"/>
      <c r="F249" s="260"/>
      <c r="G249" s="24"/>
      <c r="H249" s="24"/>
      <c r="I249" s="268"/>
      <c r="J249" s="268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63"/>
      <c r="AD249" s="24"/>
      <c r="AE249" s="24"/>
      <c r="AF249" s="264"/>
      <c r="AG249" s="265"/>
      <c r="AH249" s="24"/>
      <c r="AI249" s="24"/>
      <c r="AJ249" s="26" t="str">
        <f t="shared" si="26"/>
        <v/>
      </c>
      <c r="AK249" s="77" t="str">
        <f t="shared" si="29"/>
        <v/>
      </c>
      <c r="AL249" s="26" t="str">
        <f t="shared" si="27"/>
        <v/>
      </c>
      <c r="AM249" s="23"/>
      <c r="AN249" s="23"/>
      <c r="AO249" s="23"/>
      <c r="AP249" s="220" t="str">
        <f t="shared" si="30"/>
        <v/>
      </c>
      <c r="AQ249" s="23"/>
      <c r="AR249" s="23"/>
      <c r="AS249" s="23"/>
      <c r="AT249" s="23"/>
      <c r="AU249" s="23"/>
      <c r="AV249" s="23"/>
      <c r="AW249" s="23"/>
    </row>
    <row r="250" spans="1:49">
      <c r="A250" s="5"/>
      <c r="C250" s="24"/>
      <c r="D250" s="24" t="str">
        <f t="shared" si="28"/>
        <v/>
      </c>
      <c r="E250" s="260"/>
      <c r="F250" s="260"/>
      <c r="G250" s="262"/>
      <c r="H250" s="262"/>
      <c r="I250" s="262"/>
      <c r="J250" s="262"/>
      <c r="K250" s="262"/>
      <c r="L250" s="262"/>
      <c r="M250" s="262"/>
      <c r="N250" s="262"/>
      <c r="O250" s="262"/>
      <c r="P250" s="262"/>
      <c r="Q250" s="262"/>
      <c r="R250" s="262"/>
      <c r="S250" s="262"/>
      <c r="T250" s="262"/>
      <c r="U250" s="262"/>
      <c r="V250" s="262"/>
      <c r="W250" s="262"/>
      <c r="X250" s="262"/>
      <c r="Y250" s="262"/>
      <c r="Z250" s="262"/>
      <c r="AA250" s="262"/>
      <c r="AB250" s="262"/>
      <c r="AC250" s="263"/>
      <c r="AD250" s="262"/>
      <c r="AE250" s="262"/>
      <c r="AF250" s="260"/>
      <c r="AG250" s="270"/>
      <c r="AH250" s="262"/>
      <c r="AI250" s="262"/>
      <c r="AJ250" s="26" t="str">
        <f t="shared" si="26"/>
        <v/>
      </c>
      <c r="AK250" s="77" t="str">
        <f t="shared" si="29"/>
        <v/>
      </c>
      <c r="AL250" s="26" t="str">
        <f t="shared" si="27"/>
        <v/>
      </c>
      <c r="AM250" s="23"/>
      <c r="AN250" s="23"/>
      <c r="AO250" s="23"/>
      <c r="AP250" s="220" t="str">
        <f t="shared" si="30"/>
        <v/>
      </c>
      <c r="AQ250" s="23"/>
      <c r="AR250" s="23"/>
      <c r="AS250" s="23"/>
      <c r="AT250" s="23"/>
      <c r="AU250" s="23"/>
      <c r="AV250" s="23"/>
      <c r="AW250" s="23"/>
    </row>
    <row r="251" spans="1:49">
      <c r="A251" s="5"/>
      <c r="C251" s="24"/>
      <c r="D251" s="24" t="str">
        <f t="shared" si="28"/>
        <v/>
      </c>
      <c r="E251" s="260"/>
      <c r="F251" s="260"/>
      <c r="G251" s="262"/>
      <c r="H251" s="262"/>
      <c r="I251" s="262"/>
      <c r="J251" s="262"/>
      <c r="K251" s="262"/>
      <c r="L251" s="262"/>
      <c r="M251" s="262"/>
      <c r="N251" s="262"/>
      <c r="O251" s="262"/>
      <c r="P251" s="262"/>
      <c r="Q251" s="262"/>
      <c r="R251" s="262"/>
      <c r="S251" s="262"/>
      <c r="T251" s="262"/>
      <c r="U251" s="262"/>
      <c r="V251" s="262"/>
      <c r="W251" s="262"/>
      <c r="X251" s="262"/>
      <c r="Y251" s="262"/>
      <c r="Z251" s="262"/>
      <c r="AA251" s="262"/>
      <c r="AB251" s="262"/>
      <c r="AC251" s="263"/>
      <c r="AD251" s="262"/>
      <c r="AE251" s="262"/>
      <c r="AF251" s="260"/>
      <c r="AG251" s="270"/>
      <c r="AH251" s="262"/>
      <c r="AI251" s="262"/>
      <c r="AJ251" s="26" t="str">
        <f t="shared" si="26"/>
        <v/>
      </c>
      <c r="AK251" s="77" t="str">
        <f t="shared" si="29"/>
        <v/>
      </c>
      <c r="AL251" s="26" t="str">
        <f t="shared" si="27"/>
        <v/>
      </c>
      <c r="AM251" s="23"/>
      <c r="AN251" s="23"/>
      <c r="AO251" s="23"/>
      <c r="AP251" s="220" t="str">
        <f t="shared" si="30"/>
        <v/>
      </c>
      <c r="AQ251" s="23"/>
      <c r="AR251" s="23"/>
      <c r="AS251" s="23"/>
      <c r="AT251" s="23"/>
      <c r="AU251" s="23"/>
      <c r="AV251" s="23"/>
      <c r="AW251" s="23"/>
    </row>
    <row r="252" spans="1:49">
      <c r="A252" s="5"/>
      <c r="C252" s="24"/>
      <c r="D252" s="24" t="str">
        <f t="shared" si="28"/>
        <v/>
      </c>
      <c r="E252" s="260"/>
      <c r="F252" s="260"/>
      <c r="G252" s="261"/>
      <c r="H252" s="90"/>
      <c r="I252" s="24"/>
      <c r="J252" s="24"/>
      <c r="K252" s="24"/>
      <c r="L252" s="24"/>
      <c r="M252" s="24"/>
      <c r="N252" s="262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63"/>
      <c r="AD252" s="24"/>
      <c r="AE252" s="24"/>
      <c r="AF252" s="154"/>
      <c r="AG252" s="265"/>
      <c r="AH252" s="90"/>
      <c r="AI252" s="90"/>
      <c r="AJ252" s="26" t="str">
        <f t="shared" si="26"/>
        <v/>
      </c>
      <c r="AK252" s="77" t="str">
        <f t="shared" si="29"/>
        <v/>
      </c>
      <c r="AL252" s="26" t="str">
        <f t="shared" si="27"/>
        <v/>
      </c>
      <c r="AM252" s="23"/>
      <c r="AN252" s="23"/>
      <c r="AO252" s="23"/>
      <c r="AP252" s="220" t="str">
        <f t="shared" si="30"/>
        <v/>
      </c>
      <c r="AQ252" s="23"/>
      <c r="AR252" s="23"/>
      <c r="AS252" s="23"/>
      <c r="AT252" s="23"/>
      <c r="AU252" s="23"/>
      <c r="AV252" s="23"/>
      <c r="AW252" s="23"/>
    </row>
    <row r="253" spans="1:49">
      <c r="A253" s="5"/>
      <c r="C253" s="24"/>
      <c r="D253" s="24" t="str">
        <f t="shared" si="28"/>
        <v/>
      </c>
      <c r="E253" s="260"/>
      <c r="F253" s="260"/>
      <c r="G253" s="280"/>
      <c r="H253" s="280"/>
      <c r="I253" s="280"/>
      <c r="J253" s="280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0"/>
      <c r="W253" s="281"/>
      <c r="X253" s="281"/>
      <c r="Y253" s="281"/>
      <c r="Z253" s="281"/>
      <c r="AA253" s="281"/>
      <c r="AB253" s="281"/>
      <c r="AC253" s="263"/>
      <c r="AD253" s="280"/>
      <c r="AE253" s="280"/>
      <c r="AF253" s="247"/>
      <c r="AG253" s="282"/>
      <c r="AH253" s="280"/>
      <c r="AI253" s="280"/>
      <c r="AJ253" s="26" t="str">
        <f t="shared" si="26"/>
        <v/>
      </c>
      <c r="AK253" s="77" t="str">
        <f t="shared" si="29"/>
        <v/>
      </c>
      <c r="AL253" s="26" t="str">
        <f t="shared" si="27"/>
        <v/>
      </c>
      <c r="AM253" s="23"/>
      <c r="AN253" s="23"/>
      <c r="AO253" s="23"/>
      <c r="AP253" s="220" t="str">
        <f t="shared" si="30"/>
        <v/>
      </c>
      <c r="AQ253" s="23"/>
      <c r="AR253" s="23"/>
      <c r="AS253" s="23"/>
      <c r="AT253" s="23"/>
      <c r="AU253" s="23"/>
      <c r="AV253" s="23"/>
      <c r="AW253" s="23"/>
    </row>
    <row r="254" spans="1:49">
      <c r="A254" s="5"/>
      <c r="C254" s="24"/>
      <c r="D254" s="24" t="str">
        <f t="shared" si="28"/>
        <v/>
      </c>
      <c r="E254" s="260"/>
      <c r="F254" s="260"/>
      <c r="G254" s="24"/>
      <c r="H254" s="24"/>
      <c r="I254" s="24"/>
      <c r="J254" s="24"/>
      <c r="K254" s="24"/>
      <c r="L254" s="24"/>
      <c r="M254" s="24"/>
      <c r="N254" s="262"/>
      <c r="O254" s="24"/>
      <c r="P254" s="24"/>
      <c r="Q254" s="24"/>
      <c r="R254" s="24"/>
      <c r="S254" s="67"/>
      <c r="T254" s="67"/>
      <c r="U254" s="67"/>
      <c r="V254" s="67"/>
      <c r="W254" s="24"/>
      <c r="X254" s="24"/>
      <c r="Y254" s="67"/>
      <c r="Z254" s="24"/>
      <c r="AA254" s="67"/>
      <c r="AB254" s="24"/>
      <c r="AC254" s="263"/>
      <c r="AD254" s="24"/>
      <c r="AE254" s="24"/>
      <c r="AF254" s="264"/>
      <c r="AG254" s="265"/>
      <c r="AH254" s="24"/>
      <c r="AI254" s="24"/>
      <c r="AJ254" s="26" t="str">
        <f t="shared" si="26"/>
        <v/>
      </c>
      <c r="AK254" s="77" t="str">
        <f t="shared" si="29"/>
        <v/>
      </c>
      <c r="AL254" s="26" t="str">
        <f t="shared" si="27"/>
        <v/>
      </c>
      <c r="AM254" s="23"/>
      <c r="AN254" s="23"/>
      <c r="AO254" s="23"/>
      <c r="AP254" s="220" t="str">
        <f t="shared" si="30"/>
        <v/>
      </c>
      <c r="AQ254" s="23"/>
      <c r="AR254" s="23"/>
      <c r="AS254" s="23"/>
      <c r="AT254" s="23"/>
      <c r="AU254" s="23"/>
      <c r="AV254" s="23"/>
      <c r="AW254" s="23"/>
    </row>
    <row r="255" spans="1:49">
      <c r="A255" s="5"/>
      <c r="C255" s="24"/>
      <c r="D255" s="24" t="str">
        <f t="shared" si="28"/>
        <v/>
      </c>
      <c r="E255" s="260"/>
      <c r="F255" s="260"/>
      <c r="G255" s="24"/>
      <c r="H255" s="24"/>
      <c r="I255" s="24"/>
      <c r="J255" s="24"/>
      <c r="K255" s="24"/>
      <c r="L255" s="24"/>
      <c r="M255" s="24"/>
      <c r="N255" s="262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63"/>
      <c r="AD255" s="24"/>
      <c r="AE255" s="24"/>
      <c r="AF255" s="264"/>
      <c r="AG255" s="265"/>
      <c r="AH255" s="24"/>
      <c r="AI255" s="24"/>
      <c r="AJ255" s="26" t="str">
        <f t="shared" si="26"/>
        <v/>
      </c>
      <c r="AK255" s="77" t="str">
        <f t="shared" si="29"/>
        <v/>
      </c>
      <c r="AL255" s="26" t="str">
        <f t="shared" si="27"/>
        <v/>
      </c>
      <c r="AM255" s="23"/>
      <c r="AN255" s="23"/>
      <c r="AO255" s="23"/>
      <c r="AP255" s="220" t="str">
        <f t="shared" si="30"/>
        <v/>
      </c>
      <c r="AQ255" s="23"/>
      <c r="AR255" s="23"/>
      <c r="AS255" s="23"/>
      <c r="AT255" s="23"/>
      <c r="AU255" s="23"/>
      <c r="AV255" s="23"/>
      <c r="AW255" s="23"/>
    </row>
    <row r="256" spans="1:49">
      <c r="A256" s="5"/>
      <c r="C256" s="24"/>
      <c r="D256" s="24" t="str">
        <f t="shared" si="28"/>
        <v/>
      </c>
      <c r="E256" s="260"/>
      <c r="F256" s="260"/>
      <c r="G256" s="24"/>
      <c r="H256" s="24"/>
      <c r="I256" s="24"/>
      <c r="J256" s="24"/>
      <c r="K256" s="24"/>
      <c r="L256" s="24"/>
      <c r="M256" s="24"/>
      <c r="N256" s="262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63"/>
      <c r="AD256" s="24"/>
      <c r="AE256" s="24"/>
      <c r="AF256" s="264"/>
      <c r="AG256" s="265"/>
      <c r="AH256" s="24"/>
      <c r="AI256" s="24"/>
      <c r="AJ256" s="26" t="str">
        <f t="shared" si="26"/>
        <v/>
      </c>
      <c r="AK256" s="77" t="str">
        <f t="shared" si="29"/>
        <v/>
      </c>
      <c r="AL256" s="26" t="str">
        <f t="shared" si="27"/>
        <v/>
      </c>
      <c r="AM256" s="23"/>
      <c r="AN256" s="23"/>
      <c r="AO256" s="23"/>
      <c r="AP256" s="220" t="str">
        <f t="shared" si="30"/>
        <v/>
      </c>
      <c r="AQ256" s="23"/>
      <c r="AR256" s="23"/>
      <c r="AS256" s="23"/>
      <c r="AT256" s="23"/>
      <c r="AU256" s="23"/>
      <c r="AV256" s="23"/>
      <c r="AW256" s="23"/>
    </row>
    <row r="257" spans="1:49">
      <c r="A257" s="5"/>
      <c r="C257" s="24"/>
      <c r="D257" s="24" t="str">
        <f t="shared" si="28"/>
        <v/>
      </c>
      <c r="E257" s="260"/>
      <c r="F257" s="260"/>
      <c r="G257" s="261"/>
      <c r="H257" s="90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63"/>
      <c r="AD257" s="24"/>
      <c r="AE257" s="24"/>
      <c r="AF257" s="264"/>
      <c r="AG257" s="265"/>
      <c r="AH257" s="24"/>
      <c r="AI257" s="24"/>
      <c r="AJ257" s="26" t="str">
        <f t="shared" si="26"/>
        <v/>
      </c>
      <c r="AK257" s="77" t="str">
        <f t="shared" si="29"/>
        <v/>
      </c>
      <c r="AL257" s="26" t="str">
        <f t="shared" si="27"/>
        <v/>
      </c>
      <c r="AM257" s="23"/>
      <c r="AN257" s="23"/>
      <c r="AO257" s="23"/>
      <c r="AP257" s="220" t="str">
        <f t="shared" si="30"/>
        <v/>
      </c>
      <c r="AQ257" s="23"/>
      <c r="AR257" s="23"/>
      <c r="AS257" s="23"/>
      <c r="AT257" s="23"/>
      <c r="AU257" s="23"/>
      <c r="AV257" s="23"/>
      <c r="AW257" s="23"/>
    </row>
    <row r="258" spans="1:49">
      <c r="A258" s="5"/>
      <c r="C258" s="24"/>
      <c r="D258" s="24" t="str">
        <f t="shared" si="28"/>
        <v/>
      </c>
      <c r="E258" s="260"/>
      <c r="F258" s="260"/>
      <c r="G258" s="261"/>
      <c r="H258" s="90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63"/>
      <c r="AD258" s="24"/>
      <c r="AE258" s="24"/>
      <c r="AF258" s="264"/>
      <c r="AG258" s="265"/>
      <c r="AH258" s="24"/>
      <c r="AI258" s="24"/>
      <c r="AJ258" s="26" t="str">
        <f t="shared" si="26"/>
        <v/>
      </c>
      <c r="AK258" s="77" t="str">
        <f t="shared" si="29"/>
        <v/>
      </c>
      <c r="AL258" s="26" t="str">
        <f t="shared" si="27"/>
        <v/>
      </c>
      <c r="AM258" s="23"/>
      <c r="AN258" s="23"/>
      <c r="AO258" s="23"/>
      <c r="AP258" s="220" t="str">
        <f t="shared" si="30"/>
        <v/>
      </c>
      <c r="AQ258" s="23"/>
      <c r="AR258" s="23"/>
      <c r="AS258" s="23"/>
      <c r="AT258" s="23"/>
      <c r="AU258" s="23"/>
      <c r="AV258" s="23"/>
      <c r="AW258" s="23"/>
    </row>
    <row r="259" spans="1:49">
      <c r="A259" s="5"/>
      <c r="C259" s="24"/>
      <c r="D259" s="24" t="str">
        <f t="shared" si="28"/>
        <v/>
      </c>
      <c r="E259" s="260"/>
      <c r="F259" s="260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63"/>
      <c r="AD259" s="24"/>
      <c r="AE259" s="24"/>
      <c r="AF259" s="264"/>
      <c r="AG259" s="265"/>
      <c r="AH259" s="24"/>
      <c r="AI259" s="24"/>
      <c r="AJ259" s="26" t="str">
        <f t="shared" si="26"/>
        <v/>
      </c>
      <c r="AK259" s="77" t="str">
        <f t="shared" si="29"/>
        <v/>
      </c>
      <c r="AL259" s="26" t="str">
        <f t="shared" si="27"/>
        <v/>
      </c>
      <c r="AM259" s="23"/>
      <c r="AN259" s="23"/>
      <c r="AO259" s="23"/>
      <c r="AP259" s="220" t="str">
        <f t="shared" si="30"/>
        <v/>
      </c>
      <c r="AQ259" s="23"/>
      <c r="AR259" s="23"/>
      <c r="AS259" s="23"/>
      <c r="AT259" s="23"/>
      <c r="AU259" s="23"/>
      <c r="AV259" s="23"/>
      <c r="AW259" s="23"/>
    </row>
    <row r="260" spans="1:49">
      <c r="A260" s="5"/>
      <c r="C260" s="24"/>
      <c r="D260" s="24" t="str">
        <f t="shared" si="28"/>
        <v/>
      </c>
      <c r="E260" s="260"/>
      <c r="F260" s="260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63"/>
      <c r="AD260" s="24"/>
      <c r="AE260" s="24"/>
      <c r="AF260" s="264"/>
      <c r="AG260" s="265"/>
      <c r="AH260" s="24"/>
      <c r="AI260" s="24"/>
      <c r="AJ260" s="26" t="str">
        <f t="shared" si="26"/>
        <v/>
      </c>
      <c r="AK260" s="77" t="str">
        <f t="shared" si="29"/>
        <v/>
      </c>
      <c r="AL260" s="26" t="str">
        <f t="shared" si="27"/>
        <v/>
      </c>
      <c r="AM260" s="23"/>
      <c r="AN260" s="23"/>
      <c r="AO260" s="23"/>
      <c r="AP260" s="220" t="str">
        <f t="shared" si="30"/>
        <v/>
      </c>
      <c r="AQ260" s="23"/>
      <c r="AR260" s="23"/>
      <c r="AS260" s="23"/>
      <c r="AT260" s="23"/>
      <c r="AU260" s="23"/>
      <c r="AV260" s="23"/>
      <c r="AW260" s="23"/>
    </row>
    <row r="261" spans="1:49">
      <c r="A261" s="5"/>
      <c r="C261" s="24"/>
      <c r="D261" s="24" t="str">
        <f t="shared" si="28"/>
        <v/>
      </c>
      <c r="E261" s="260"/>
      <c r="F261" s="260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63"/>
      <c r="AD261" s="24"/>
      <c r="AE261" s="24"/>
      <c r="AF261" s="264"/>
      <c r="AG261" s="265"/>
      <c r="AH261" s="24"/>
      <c r="AI261" s="24"/>
      <c r="AJ261" s="26" t="str">
        <f t="shared" si="26"/>
        <v/>
      </c>
      <c r="AK261" s="77" t="str">
        <f t="shared" si="29"/>
        <v/>
      </c>
      <c r="AL261" s="26" t="str">
        <f t="shared" si="27"/>
        <v/>
      </c>
      <c r="AM261" s="23"/>
      <c r="AN261" s="23"/>
      <c r="AO261" s="23"/>
      <c r="AP261" s="220" t="str">
        <f t="shared" si="30"/>
        <v/>
      </c>
      <c r="AQ261" s="23"/>
      <c r="AR261" s="23"/>
      <c r="AS261" s="23"/>
      <c r="AT261" s="23"/>
      <c r="AU261" s="23"/>
      <c r="AV261" s="23"/>
      <c r="AW261" s="23"/>
    </row>
    <row r="262" spans="1:49">
      <c r="A262" s="5"/>
      <c r="C262" s="24"/>
      <c r="D262" s="24" t="str">
        <f t="shared" si="28"/>
        <v/>
      </c>
      <c r="E262" s="260"/>
      <c r="F262" s="260"/>
      <c r="G262" s="261"/>
      <c r="H262" s="90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63"/>
      <c r="AD262" s="24"/>
      <c r="AE262" s="24"/>
      <c r="AF262" s="264"/>
      <c r="AG262" s="265"/>
      <c r="AH262" s="24"/>
      <c r="AI262" s="24"/>
      <c r="AJ262" s="26" t="str">
        <f t="shared" si="26"/>
        <v/>
      </c>
      <c r="AK262" s="77" t="str">
        <f t="shared" si="29"/>
        <v/>
      </c>
      <c r="AL262" s="26" t="str">
        <f t="shared" si="27"/>
        <v/>
      </c>
      <c r="AM262" s="23"/>
      <c r="AN262" s="23"/>
      <c r="AO262" s="23"/>
      <c r="AP262" s="220" t="str">
        <f t="shared" si="30"/>
        <v/>
      </c>
      <c r="AQ262" s="23"/>
      <c r="AR262" s="23"/>
      <c r="AS262" s="23"/>
      <c r="AT262" s="23"/>
      <c r="AU262" s="23"/>
      <c r="AV262" s="23"/>
      <c r="AW262" s="23"/>
    </row>
    <row r="263" spans="1:49">
      <c r="A263" s="5"/>
      <c r="C263" s="24"/>
      <c r="D263" s="24" t="str">
        <f t="shared" si="28"/>
        <v/>
      </c>
      <c r="E263" s="260"/>
      <c r="F263" s="260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67"/>
      <c r="T263" s="67"/>
      <c r="U263" s="67"/>
      <c r="V263" s="67"/>
      <c r="W263" s="24"/>
      <c r="X263" s="24"/>
      <c r="Y263" s="67"/>
      <c r="Z263" s="24"/>
      <c r="AA263" s="67"/>
      <c r="AB263" s="24"/>
      <c r="AC263" s="263"/>
      <c r="AD263" s="24"/>
      <c r="AE263" s="24"/>
      <c r="AF263" s="264"/>
      <c r="AG263" s="265"/>
      <c r="AH263" s="24"/>
      <c r="AI263" s="24"/>
      <c r="AJ263" s="26" t="str">
        <f t="shared" si="26"/>
        <v/>
      </c>
      <c r="AK263" s="77" t="str">
        <f t="shared" si="29"/>
        <v/>
      </c>
      <c r="AL263" s="26" t="str">
        <f t="shared" si="27"/>
        <v/>
      </c>
      <c r="AM263" s="23"/>
      <c r="AN263" s="23"/>
      <c r="AO263" s="23"/>
      <c r="AP263" s="220" t="str">
        <f t="shared" si="30"/>
        <v/>
      </c>
      <c r="AQ263" s="23"/>
      <c r="AR263" s="23"/>
      <c r="AS263" s="23"/>
      <c r="AT263" s="23"/>
      <c r="AU263" s="23"/>
      <c r="AV263" s="23"/>
      <c r="AW263" s="23"/>
    </row>
    <row r="264" spans="1:49">
      <c r="A264" s="5"/>
      <c r="C264" s="24"/>
      <c r="D264" s="24" t="str">
        <f t="shared" si="28"/>
        <v/>
      </c>
      <c r="E264" s="260"/>
      <c r="F264" s="260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63"/>
      <c r="AD264" s="24"/>
      <c r="AE264" s="24"/>
      <c r="AF264" s="264"/>
      <c r="AG264" s="265"/>
      <c r="AH264" s="24"/>
      <c r="AI264" s="24"/>
      <c r="AJ264" s="26" t="str">
        <f t="shared" si="26"/>
        <v/>
      </c>
      <c r="AK264" s="77" t="str">
        <f t="shared" si="29"/>
        <v/>
      </c>
      <c r="AL264" s="26" t="str">
        <f t="shared" si="27"/>
        <v/>
      </c>
      <c r="AM264" s="23"/>
      <c r="AN264" s="23"/>
      <c r="AO264" s="23"/>
      <c r="AP264" s="220" t="str">
        <f t="shared" si="30"/>
        <v/>
      </c>
      <c r="AQ264" s="23"/>
      <c r="AR264" s="23"/>
      <c r="AS264" s="23"/>
      <c r="AT264" s="23"/>
      <c r="AU264" s="23"/>
      <c r="AV264" s="23"/>
      <c r="AW264" s="23"/>
    </row>
    <row r="265" spans="1:49">
      <c r="A265" s="5"/>
      <c r="C265" s="24"/>
      <c r="D265" s="24" t="str">
        <f t="shared" si="28"/>
        <v/>
      </c>
      <c r="E265" s="260"/>
      <c r="F265" s="260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63"/>
      <c r="AD265" s="24"/>
      <c r="AE265" s="24"/>
      <c r="AF265" s="264"/>
      <c r="AG265" s="265"/>
      <c r="AH265" s="24"/>
      <c r="AI265" s="24"/>
      <c r="AJ265" s="26" t="str">
        <f t="shared" si="26"/>
        <v/>
      </c>
      <c r="AK265" s="77" t="str">
        <f t="shared" si="29"/>
        <v/>
      </c>
      <c r="AL265" s="26" t="str">
        <f t="shared" si="27"/>
        <v/>
      </c>
      <c r="AM265" s="23"/>
      <c r="AN265" s="23"/>
      <c r="AO265" s="23"/>
      <c r="AP265" s="220" t="str">
        <f t="shared" si="30"/>
        <v/>
      </c>
      <c r="AQ265" s="23"/>
      <c r="AR265" s="23"/>
      <c r="AS265" s="23"/>
      <c r="AT265" s="23"/>
      <c r="AU265" s="23"/>
      <c r="AV265" s="23"/>
      <c r="AW265" s="23"/>
    </row>
    <row r="266" spans="1:49">
      <c r="A266" s="5"/>
      <c r="C266" s="24"/>
      <c r="D266" s="24" t="str">
        <f t="shared" si="28"/>
        <v/>
      </c>
      <c r="E266" s="260"/>
      <c r="F266" s="260"/>
      <c r="G266" s="24"/>
      <c r="H266" s="24"/>
      <c r="I266" s="268"/>
      <c r="J266" s="268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63"/>
      <c r="AD266" s="268"/>
      <c r="AE266" s="24"/>
      <c r="AF266" s="264"/>
      <c r="AG266" s="265"/>
      <c r="AH266" s="24"/>
      <c r="AI266" s="24"/>
      <c r="AJ266" s="26" t="str">
        <f t="shared" si="26"/>
        <v/>
      </c>
      <c r="AK266" s="77" t="str">
        <f t="shared" si="29"/>
        <v/>
      </c>
      <c r="AL266" s="26" t="str">
        <f t="shared" si="27"/>
        <v/>
      </c>
      <c r="AM266" s="23"/>
      <c r="AN266" s="23"/>
      <c r="AO266" s="23"/>
      <c r="AP266" s="220" t="str">
        <f t="shared" ref="AP266:AP284" si="31">IF(AL266="","",IF(AN266-AL266=0,"",AN266-AL266))</f>
        <v/>
      </c>
      <c r="AQ266" s="23"/>
      <c r="AR266" s="23"/>
      <c r="AS266" s="23"/>
      <c r="AT266" s="23"/>
      <c r="AU266" s="23"/>
      <c r="AV266" s="23"/>
      <c r="AW266" s="23"/>
    </row>
    <row r="267" spans="1:49">
      <c r="A267" s="5"/>
      <c r="C267" s="24"/>
      <c r="D267" s="24" t="str">
        <f t="shared" si="28"/>
        <v/>
      </c>
      <c r="E267" s="260"/>
      <c r="F267" s="260"/>
      <c r="G267" s="24"/>
      <c r="H267" s="24"/>
      <c r="I267" s="24"/>
      <c r="J267" s="24"/>
      <c r="K267" s="24"/>
      <c r="L267" s="24"/>
      <c r="M267" s="24"/>
      <c r="N267" s="278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63"/>
      <c r="AD267" s="24"/>
      <c r="AE267" s="24"/>
      <c r="AF267" s="264"/>
      <c r="AG267" s="264"/>
      <c r="AH267" s="24"/>
      <c r="AI267" s="24"/>
      <c r="AJ267" s="26" t="str">
        <f t="shared" si="26"/>
        <v/>
      </c>
      <c r="AK267" s="77" t="str">
        <f t="shared" si="29"/>
        <v/>
      </c>
      <c r="AL267" s="26" t="str">
        <f t="shared" si="27"/>
        <v/>
      </c>
      <c r="AM267" s="23"/>
      <c r="AN267" s="23"/>
      <c r="AO267" s="23"/>
      <c r="AP267" s="220" t="str">
        <f t="shared" si="31"/>
        <v/>
      </c>
      <c r="AQ267" s="23"/>
      <c r="AR267" s="23"/>
      <c r="AS267" s="23"/>
      <c r="AT267" s="23"/>
      <c r="AU267" s="23"/>
      <c r="AV267" s="23"/>
      <c r="AW267" s="23"/>
    </row>
    <row r="268" spans="1:49">
      <c r="A268" s="5"/>
      <c r="C268" s="24"/>
      <c r="D268" s="24" t="str">
        <f t="shared" si="28"/>
        <v/>
      </c>
      <c r="E268" s="260"/>
      <c r="F268" s="260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63"/>
      <c r="AD268" s="24"/>
      <c r="AE268" s="24"/>
      <c r="AF268" s="264"/>
      <c r="AG268" s="264"/>
      <c r="AH268" s="24"/>
      <c r="AI268" s="24"/>
      <c r="AJ268" s="26" t="str">
        <f t="shared" si="26"/>
        <v/>
      </c>
      <c r="AK268" s="77" t="str">
        <f t="shared" si="29"/>
        <v/>
      </c>
      <c r="AL268" s="26" t="str">
        <f t="shared" si="27"/>
        <v/>
      </c>
      <c r="AM268" s="23"/>
      <c r="AN268" s="23"/>
      <c r="AO268" s="23"/>
      <c r="AP268" s="220" t="str">
        <f t="shared" si="31"/>
        <v/>
      </c>
      <c r="AQ268" s="23"/>
      <c r="AR268" s="23"/>
      <c r="AS268" s="23"/>
      <c r="AT268" s="23"/>
      <c r="AU268" s="23"/>
      <c r="AV268" s="23"/>
      <c r="AW268" s="23"/>
    </row>
    <row r="269" spans="1:49">
      <c r="A269" s="5"/>
      <c r="C269" s="24"/>
      <c r="D269" s="24" t="str">
        <f t="shared" si="28"/>
        <v/>
      </c>
      <c r="E269" s="260"/>
      <c r="F269" s="260"/>
      <c r="G269" s="261"/>
      <c r="H269" s="90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63"/>
      <c r="AD269" s="24"/>
      <c r="AE269" s="24"/>
      <c r="AF269" s="264"/>
      <c r="AG269" s="265"/>
      <c r="AH269" s="24"/>
      <c r="AI269" s="24"/>
      <c r="AJ269" s="26" t="str">
        <f t="shared" si="26"/>
        <v/>
      </c>
      <c r="AK269" s="77" t="str">
        <f t="shared" si="29"/>
        <v/>
      </c>
      <c r="AL269" s="26" t="str">
        <f t="shared" si="27"/>
        <v/>
      </c>
      <c r="AM269" s="23"/>
      <c r="AN269" s="23"/>
      <c r="AO269" s="23"/>
      <c r="AP269" s="220" t="str">
        <f t="shared" si="31"/>
        <v/>
      </c>
      <c r="AQ269" s="23"/>
      <c r="AR269" s="23"/>
      <c r="AS269" s="23"/>
      <c r="AT269" s="23"/>
      <c r="AU269" s="23"/>
      <c r="AV269" s="23"/>
      <c r="AW269" s="23"/>
    </row>
    <row r="270" spans="1:49">
      <c r="A270" s="5"/>
      <c r="C270" s="24"/>
      <c r="D270" s="24" t="str">
        <f t="shared" si="28"/>
        <v/>
      </c>
      <c r="E270" s="260"/>
      <c r="F270" s="260"/>
      <c r="G270" s="90"/>
      <c r="H270" s="90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63"/>
      <c r="AD270" s="24"/>
      <c r="AE270" s="24"/>
      <c r="AF270" s="277"/>
      <c r="AG270" s="265"/>
      <c r="AH270" s="24"/>
      <c r="AI270" s="24"/>
      <c r="AJ270" s="26" t="str">
        <f t="shared" si="26"/>
        <v/>
      </c>
      <c r="AK270" s="77" t="str">
        <f t="shared" si="29"/>
        <v/>
      </c>
      <c r="AL270" s="26" t="str">
        <f t="shared" si="27"/>
        <v/>
      </c>
      <c r="AM270" s="23"/>
      <c r="AN270" s="23"/>
      <c r="AO270" s="23"/>
      <c r="AP270" s="220" t="str">
        <f t="shared" si="31"/>
        <v/>
      </c>
      <c r="AQ270" s="23"/>
      <c r="AR270" s="23"/>
      <c r="AS270" s="23"/>
      <c r="AT270" s="23"/>
      <c r="AU270" s="23"/>
      <c r="AV270" s="23"/>
      <c r="AW270" s="23"/>
    </row>
    <row r="271" spans="1:49">
      <c r="A271" s="5"/>
      <c r="C271" s="24"/>
      <c r="D271" s="24" t="str">
        <f t="shared" si="28"/>
        <v/>
      </c>
      <c r="E271" s="260"/>
      <c r="F271" s="260"/>
      <c r="G271" s="90"/>
      <c r="H271" s="90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67"/>
      <c r="T271" s="67"/>
      <c r="U271" s="67"/>
      <c r="V271" s="67"/>
      <c r="W271" s="24"/>
      <c r="X271" s="24"/>
      <c r="Y271" s="67"/>
      <c r="Z271" s="24"/>
      <c r="AA271" s="67"/>
      <c r="AB271" s="24"/>
      <c r="AC271" s="263"/>
      <c r="AD271" s="24"/>
      <c r="AE271" s="24"/>
      <c r="AF271" s="277"/>
      <c r="AG271" s="265"/>
      <c r="AH271" s="24"/>
      <c r="AI271" s="24"/>
      <c r="AJ271" s="26" t="str">
        <f t="shared" si="26"/>
        <v/>
      </c>
      <c r="AK271" s="77" t="str">
        <f t="shared" si="29"/>
        <v/>
      </c>
      <c r="AL271" s="26" t="str">
        <f t="shared" si="27"/>
        <v/>
      </c>
      <c r="AM271" s="23"/>
      <c r="AN271" s="23"/>
      <c r="AO271" s="23"/>
      <c r="AP271" s="220" t="str">
        <f t="shared" si="31"/>
        <v/>
      </c>
      <c r="AQ271" s="23"/>
      <c r="AR271" s="23"/>
      <c r="AS271" s="23"/>
      <c r="AT271" s="23"/>
      <c r="AU271" s="23"/>
      <c r="AV271" s="23"/>
      <c r="AW271" s="23"/>
    </row>
    <row r="272" spans="1:49">
      <c r="A272" s="5"/>
      <c r="C272" s="24"/>
      <c r="D272" s="24" t="str">
        <f t="shared" si="28"/>
        <v/>
      </c>
      <c r="E272" s="260"/>
      <c r="F272" s="260"/>
      <c r="G272" s="90"/>
      <c r="H272" s="90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63"/>
      <c r="AD272" s="24"/>
      <c r="AE272" s="24"/>
      <c r="AF272" s="277"/>
      <c r="AG272" s="265"/>
      <c r="AH272" s="24"/>
      <c r="AI272" s="24"/>
      <c r="AJ272" s="26" t="str">
        <f t="shared" si="26"/>
        <v/>
      </c>
      <c r="AK272" s="77" t="str">
        <f t="shared" si="29"/>
        <v/>
      </c>
      <c r="AL272" s="26" t="str">
        <f t="shared" si="27"/>
        <v/>
      </c>
      <c r="AM272" s="23"/>
      <c r="AN272" s="23"/>
      <c r="AO272" s="23"/>
      <c r="AP272" s="220" t="str">
        <f t="shared" si="31"/>
        <v/>
      </c>
      <c r="AQ272" s="23"/>
      <c r="AR272" s="23"/>
      <c r="AS272" s="23"/>
      <c r="AT272" s="23"/>
      <c r="AU272" s="23"/>
      <c r="AV272" s="23"/>
      <c r="AW272" s="23"/>
    </row>
    <row r="273" spans="1:49">
      <c r="A273" s="5"/>
      <c r="C273" s="24"/>
      <c r="D273" s="24" t="str">
        <f t="shared" si="28"/>
        <v/>
      </c>
      <c r="E273" s="260"/>
      <c r="F273" s="260"/>
      <c r="G273" s="90"/>
      <c r="H273" s="90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63"/>
      <c r="AD273" s="24"/>
      <c r="AE273" s="24"/>
      <c r="AF273" s="277"/>
      <c r="AG273" s="265"/>
      <c r="AH273" s="24"/>
      <c r="AI273" s="24"/>
      <c r="AJ273" s="26" t="str">
        <f t="shared" si="26"/>
        <v/>
      </c>
      <c r="AK273" s="77" t="str">
        <f t="shared" si="29"/>
        <v/>
      </c>
      <c r="AL273" s="26" t="str">
        <f t="shared" si="27"/>
        <v/>
      </c>
      <c r="AM273" s="23"/>
      <c r="AN273" s="23"/>
      <c r="AO273" s="23"/>
      <c r="AP273" s="220" t="str">
        <f t="shared" si="31"/>
        <v/>
      </c>
      <c r="AQ273" s="23"/>
      <c r="AR273" s="23"/>
      <c r="AS273" s="23"/>
      <c r="AT273" s="23"/>
      <c r="AU273" s="23"/>
      <c r="AV273" s="23"/>
      <c r="AW273" s="23"/>
    </row>
    <row r="274" spans="1:49">
      <c r="A274" s="5"/>
      <c r="C274" s="24"/>
      <c r="D274" s="24" t="str">
        <f t="shared" si="28"/>
        <v/>
      </c>
      <c r="E274" s="260"/>
      <c r="F274" s="260"/>
      <c r="G274" s="90"/>
      <c r="H274" s="90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67"/>
      <c r="Z274" s="24"/>
      <c r="AA274" s="24"/>
      <c r="AB274" s="24"/>
      <c r="AC274" s="263"/>
      <c r="AD274" s="24"/>
      <c r="AE274" s="24"/>
      <c r="AF274" s="277"/>
      <c r="AG274" s="265"/>
      <c r="AH274" s="24"/>
      <c r="AI274" s="24"/>
      <c r="AJ274" s="26" t="str">
        <f t="shared" si="26"/>
        <v/>
      </c>
      <c r="AK274" s="77" t="str">
        <f t="shared" si="29"/>
        <v/>
      </c>
      <c r="AL274" s="26" t="str">
        <f t="shared" si="27"/>
        <v/>
      </c>
      <c r="AM274" s="23"/>
      <c r="AN274" s="23"/>
      <c r="AO274" s="23"/>
      <c r="AP274" s="220" t="str">
        <f t="shared" si="31"/>
        <v/>
      </c>
      <c r="AQ274" s="23"/>
      <c r="AR274" s="23"/>
      <c r="AS274" s="23"/>
      <c r="AT274" s="23"/>
      <c r="AU274" s="23"/>
      <c r="AV274" s="23"/>
      <c r="AW274" s="23"/>
    </row>
    <row r="275" spans="1:49">
      <c r="A275" s="5"/>
      <c r="C275" s="24"/>
      <c r="D275" s="24" t="str">
        <f t="shared" si="28"/>
        <v/>
      </c>
      <c r="E275" s="260"/>
      <c r="F275" s="260"/>
      <c r="G275" s="90"/>
      <c r="H275" s="90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63"/>
      <c r="AD275" s="24"/>
      <c r="AE275" s="24"/>
      <c r="AF275" s="277"/>
      <c r="AG275" s="265"/>
      <c r="AH275" s="24"/>
      <c r="AI275" s="24"/>
      <c r="AJ275" s="26" t="str">
        <f t="shared" si="26"/>
        <v/>
      </c>
      <c r="AK275" s="77" t="str">
        <f t="shared" si="29"/>
        <v/>
      </c>
      <c r="AL275" s="26" t="str">
        <f t="shared" si="27"/>
        <v/>
      </c>
      <c r="AM275" s="23"/>
      <c r="AN275" s="23"/>
      <c r="AO275" s="23"/>
      <c r="AP275" s="220" t="str">
        <f t="shared" si="31"/>
        <v/>
      </c>
      <c r="AQ275" s="23"/>
      <c r="AR275" s="23"/>
      <c r="AS275" s="23"/>
      <c r="AT275" s="23"/>
      <c r="AU275" s="23"/>
      <c r="AV275" s="23"/>
      <c r="AW275" s="23"/>
    </row>
    <row r="276" spans="1:49">
      <c r="A276" s="5"/>
      <c r="C276" s="24"/>
      <c r="D276" s="24" t="str">
        <f t="shared" si="28"/>
        <v/>
      </c>
      <c r="E276" s="260"/>
      <c r="F276" s="260"/>
      <c r="G276" s="90"/>
      <c r="H276" s="90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63"/>
      <c r="AD276" s="24"/>
      <c r="AE276" s="24"/>
      <c r="AF276" s="277"/>
      <c r="AG276" s="265"/>
      <c r="AH276" s="24"/>
      <c r="AI276" s="24"/>
      <c r="AJ276" s="26" t="str">
        <f t="shared" si="26"/>
        <v/>
      </c>
      <c r="AK276" s="77" t="str">
        <f t="shared" si="29"/>
        <v/>
      </c>
      <c r="AL276" s="26" t="str">
        <f t="shared" si="27"/>
        <v/>
      </c>
      <c r="AM276" s="23"/>
      <c r="AN276" s="23"/>
      <c r="AO276" s="23"/>
      <c r="AP276" s="220" t="str">
        <f t="shared" si="31"/>
        <v/>
      </c>
      <c r="AQ276" s="23"/>
      <c r="AR276" s="23"/>
      <c r="AS276" s="23"/>
      <c r="AT276" s="23"/>
      <c r="AU276" s="23"/>
      <c r="AV276" s="23"/>
      <c r="AW276" s="23"/>
    </row>
    <row r="277" spans="1:49">
      <c r="A277" s="5"/>
      <c r="C277" s="24"/>
      <c r="D277" s="24" t="str">
        <f t="shared" si="28"/>
        <v/>
      </c>
      <c r="E277" s="260"/>
      <c r="F277" s="260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67"/>
      <c r="T277" s="67"/>
      <c r="U277" s="67"/>
      <c r="V277" s="67"/>
      <c r="W277" s="24"/>
      <c r="X277" s="24"/>
      <c r="Y277" s="67"/>
      <c r="Z277" s="24"/>
      <c r="AA277" s="67"/>
      <c r="AB277" s="24"/>
      <c r="AC277" s="263"/>
      <c r="AD277" s="24"/>
      <c r="AE277" s="24"/>
      <c r="AF277" s="264"/>
      <c r="AG277" s="265"/>
      <c r="AH277" s="24"/>
      <c r="AI277" s="24"/>
      <c r="AJ277" s="26" t="str">
        <f t="shared" si="26"/>
        <v/>
      </c>
      <c r="AK277" s="77" t="str">
        <f t="shared" si="29"/>
        <v/>
      </c>
      <c r="AL277" s="26" t="str">
        <f t="shared" si="27"/>
        <v/>
      </c>
      <c r="AM277" s="23"/>
      <c r="AN277" s="23"/>
      <c r="AO277" s="23"/>
      <c r="AP277" s="220" t="str">
        <f t="shared" si="31"/>
        <v/>
      </c>
      <c r="AQ277" s="23"/>
      <c r="AR277" s="23"/>
      <c r="AS277" s="23"/>
      <c r="AT277" s="23"/>
      <c r="AU277" s="23"/>
      <c r="AV277" s="23"/>
      <c r="AW277" s="23"/>
    </row>
    <row r="278" spans="1:49">
      <c r="A278" s="5"/>
      <c r="C278" s="24"/>
      <c r="D278" s="24" t="str">
        <f t="shared" si="28"/>
        <v/>
      </c>
      <c r="E278" s="260"/>
      <c r="F278" s="260"/>
      <c r="G278" s="261"/>
      <c r="H278" s="90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63"/>
      <c r="AD278" s="24"/>
      <c r="AE278" s="24"/>
      <c r="AF278" s="264"/>
      <c r="AG278" s="265"/>
      <c r="AH278" s="24"/>
      <c r="AI278" s="24"/>
      <c r="AJ278" s="26" t="str">
        <f t="shared" si="26"/>
        <v/>
      </c>
      <c r="AK278" s="77" t="str">
        <f t="shared" si="29"/>
        <v/>
      </c>
      <c r="AL278" s="26" t="str">
        <f t="shared" si="27"/>
        <v/>
      </c>
      <c r="AM278" s="23"/>
      <c r="AN278" s="23"/>
      <c r="AO278" s="23"/>
      <c r="AP278" s="220" t="str">
        <f t="shared" si="31"/>
        <v/>
      </c>
      <c r="AQ278" s="23"/>
      <c r="AR278" s="23"/>
      <c r="AS278" s="23"/>
      <c r="AT278" s="23"/>
      <c r="AU278" s="23"/>
      <c r="AV278" s="23"/>
      <c r="AW278" s="23"/>
    </row>
    <row r="279" spans="1:49">
      <c r="A279" s="5"/>
      <c r="C279" s="24"/>
      <c r="D279" s="24" t="str">
        <f t="shared" si="28"/>
        <v/>
      </c>
      <c r="E279" s="260"/>
      <c r="F279" s="260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63"/>
      <c r="AD279" s="24"/>
      <c r="AE279" s="24"/>
      <c r="AF279" s="264"/>
      <c r="AG279" s="265"/>
      <c r="AH279" s="24"/>
      <c r="AI279" s="24"/>
      <c r="AJ279" s="26" t="str">
        <f t="shared" si="26"/>
        <v/>
      </c>
      <c r="AK279" s="77" t="str">
        <f t="shared" si="29"/>
        <v/>
      </c>
      <c r="AL279" s="26" t="str">
        <f t="shared" si="27"/>
        <v/>
      </c>
      <c r="AM279" s="23"/>
      <c r="AN279" s="23"/>
      <c r="AO279" s="23"/>
      <c r="AP279" s="220" t="str">
        <f t="shared" si="31"/>
        <v/>
      </c>
      <c r="AQ279" s="23"/>
      <c r="AR279" s="23"/>
      <c r="AS279" s="23"/>
      <c r="AT279" s="23"/>
      <c r="AU279" s="23"/>
      <c r="AV279" s="23"/>
      <c r="AW279" s="23"/>
    </row>
    <row r="280" spans="1:49">
      <c r="A280" s="5"/>
      <c r="C280" s="24"/>
      <c r="D280" s="24" t="str">
        <f t="shared" si="28"/>
        <v/>
      </c>
      <c r="E280" s="260"/>
      <c r="F280" s="260"/>
      <c r="G280" s="280"/>
      <c r="H280" s="280"/>
      <c r="I280" s="280"/>
      <c r="J280" s="280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0"/>
      <c r="W280" s="281"/>
      <c r="X280" s="281"/>
      <c r="Y280" s="281"/>
      <c r="Z280" s="281"/>
      <c r="AA280" s="281"/>
      <c r="AB280" s="281"/>
      <c r="AC280" s="263"/>
      <c r="AD280" s="280"/>
      <c r="AE280" s="280"/>
      <c r="AF280" s="247"/>
      <c r="AG280" s="282"/>
      <c r="AH280" s="280"/>
      <c r="AI280" s="280"/>
      <c r="AJ280" s="26" t="str">
        <f t="shared" si="26"/>
        <v/>
      </c>
      <c r="AK280" s="77" t="str">
        <f t="shared" si="29"/>
        <v/>
      </c>
      <c r="AL280" s="26" t="str">
        <f t="shared" si="27"/>
        <v/>
      </c>
      <c r="AM280" s="23"/>
      <c r="AN280" s="23"/>
      <c r="AO280" s="23"/>
      <c r="AP280" s="220" t="str">
        <f t="shared" si="31"/>
        <v/>
      </c>
      <c r="AQ280" s="23"/>
      <c r="AR280" s="23"/>
      <c r="AS280" s="23"/>
      <c r="AT280" s="23"/>
      <c r="AU280" s="23"/>
      <c r="AV280" s="23"/>
      <c r="AW280" s="23"/>
    </row>
    <row r="281" spans="1:49">
      <c r="A281" s="5"/>
      <c r="C281" s="24"/>
      <c r="D281" s="24" t="str">
        <f t="shared" si="28"/>
        <v/>
      </c>
      <c r="E281" s="260"/>
      <c r="F281" s="260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63"/>
      <c r="AD281" s="24"/>
      <c r="AE281" s="24"/>
      <c r="AF281" s="264"/>
      <c r="AG281" s="264"/>
      <c r="AH281" s="24"/>
      <c r="AI281" s="24"/>
      <c r="AJ281" s="26" t="str">
        <f t="shared" si="26"/>
        <v/>
      </c>
      <c r="AK281" s="77" t="str">
        <f t="shared" si="29"/>
        <v/>
      </c>
      <c r="AL281" s="26" t="str">
        <f t="shared" si="27"/>
        <v/>
      </c>
      <c r="AM281" s="23"/>
      <c r="AN281" s="23"/>
      <c r="AO281" s="23"/>
      <c r="AP281" s="220" t="str">
        <f t="shared" si="31"/>
        <v/>
      </c>
      <c r="AQ281" s="23"/>
      <c r="AR281" s="23"/>
      <c r="AS281" s="23"/>
      <c r="AT281" s="23"/>
      <c r="AU281" s="23"/>
      <c r="AV281" s="23"/>
      <c r="AW281" s="23"/>
    </row>
    <row r="282" spans="1:49">
      <c r="A282" s="5"/>
      <c r="C282" s="24"/>
      <c r="D282" s="24" t="str">
        <f t="shared" si="28"/>
        <v/>
      </c>
      <c r="E282" s="260"/>
      <c r="F282" s="260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63"/>
      <c r="AD282" s="24"/>
      <c r="AE282" s="24"/>
      <c r="AF282" s="264"/>
      <c r="AG282" s="264"/>
      <c r="AH282" s="24"/>
      <c r="AI282" s="24"/>
      <c r="AJ282" s="26" t="str">
        <f t="shared" si="26"/>
        <v/>
      </c>
      <c r="AK282" s="77" t="str">
        <f t="shared" si="29"/>
        <v/>
      </c>
      <c r="AL282" s="26" t="str">
        <f t="shared" si="27"/>
        <v/>
      </c>
      <c r="AM282" s="23"/>
      <c r="AN282" s="23"/>
      <c r="AO282" s="23"/>
      <c r="AP282" s="220" t="str">
        <f t="shared" si="31"/>
        <v/>
      </c>
      <c r="AQ282" s="23"/>
      <c r="AR282" s="23"/>
      <c r="AS282" s="23"/>
      <c r="AT282" s="23"/>
      <c r="AU282" s="23"/>
      <c r="AV282" s="23"/>
      <c r="AW282" s="23"/>
    </row>
    <row r="283" spans="1:49">
      <c r="A283" s="5"/>
      <c r="C283" s="24"/>
      <c r="D283" s="24" t="str">
        <f t="shared" si="28"/>
        <v/>
      </c>
      <c r="E283" s="260"/>
      <c r="F283" s="260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63"/>
      <c r="AD283" s="24"/>
      <c r="AE283" s="24"/>
      <c r="AF283" s="264"/>
      <c r="AG283" s="264"/>
      <c r="AH283" s="24"/>
      <c r="AI283" s="24"/>
      <c r="AJ283" s="26" t="str">
        <f t="shared" si="26"/>
        <v/>
      </c>
      <c r="AK283" s="77" t="str">
        <f t="shared" si="29"/>
        <v/>
      </c>
      <c r="AL283" s="26" t="str">
        <f t="shared" si="27"/>
        <v/>
      </c>
      <c r="AM283" s="23"/>
      <c r="AN283" s="23"/>
      <c r="AO283" s="23"/>
      <c r="AP283" s="220" t="str">
        <f t="shared" si="31"/>
        <v/>
      </c>
      <c r="AQ283" s="23"/>
      <c r="AR283" s="23"/>
      <c r="AS283" s="23"/>
      <c r="AT283" s="23"/>
      <c r="AU283" s="23"/>
      <c r="AV283" s="23"/>
      <c r="AW283" s="23"/>
    </row>
    <row r="284" spans="1:49">
      <c r="A284" s="5"/>
      <c r="C284" s="24"/>
      <c r="D284" s="24" t="str">
        <f t="shared" si="28"/>
        <v/>
      </c>
      <c r="E284" s="260"/>
      <c r="F284" s="260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63"/>
      <c r="AD284" s="24"/>
      <c r="AE284" s="24"/>
      <c r="AF284" s="264"/>
      <c r="AG284" s="264"/>
      <c r="AH284" s="24"/>
      <c r="AI284" s="24"/>
      <c r="AJ284" s="26" t="str">
        <f t="shared" si="26"/>
        <v/>
      </c>
      <c r="AK284" s="77" t="str">
        <f t="shared" si="29"/>
        <v/>
      </c>
      <c r="AL284" s="26" t="str">
        <f t="shared" si="27"/>
        <v/>
      </c>
      <c r="AM284" s="23"/>
      <c r="AN284" s="23"/>
      <c r="AO284" s="23"/>
      <c r="AP284" s="220" t="str">
        <f t="shared" si="31"/>
        <v/>
      </c>
      <c r="AQ284" s="23"/>
      <c r="AR284" s="23"/>
      <c r="AS284" s="23"/>
      <c r="AT284" s="23"/>
      <c r="AU284" s="23"/>
      <c r="AV284" s="23"/>
      <c r="AW284" s="23"/>
    </row>
    <row r="285" spans="1:49">
      <c r="C285" s="24"/>
      <c r="D285" s="24" t="str">
        <f t="shared" si="28"/>
        <v/>
      </c>
      <c r="E285" s="260"/>
      <c r="F285" s="260"/>
      <c r="G285" s="261"/>
      <c r="H285" s="90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63"/>
      <c r="AD285" s="24"/>
      <c r="AE285" s="24"/>
      <c r="AF285" s="264"/>
      <c r="AG285" s="265"/>
      <c r="AH285" s="24"/>
      <c r="AI285" s="24"/>
      <c r="AJ285" s="26" t="str">
        <f t="shared" si="26"/>
        <v/>
      </c>
      <c r="AK285" s="77" t="str">
        <f t="shared" si="29"/>
        <v/>
      </c>
      <c r="AL285" s="26"/>
      <c r="AM285" s="23"/>
      <c r="AN285" s="23"/>
      <c r="AO285" s="23"/>
      <c r="AP285" s="220"/>
      <c r="AQ285" s="23"/>
      <c r="AR285" s="23"/>
      <c r="AS285" s="23"/>
      <c r="AT285" s="23"/>
      <c r="AU285" s="23"/>
      <c r="AV285" s="23"/>
      <c r="AW285" s="23"/>
    </row>
    <row r="286" spans="1:49">
      <c r="A286" s="5"/>
      <c r="C286" s="24"/>
      <c r="D286" s="24" t="str">
        <f t="shared" si="28"/>
        <v/>
      </c>
      <c r="E286" s="260"/>
      <c r="F286" s="260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63"/>
      <c r="AD286" s="24"/>
      <c r="AE286" s="24"/>
      <c r="AF286" s="264"/>
      <c r="AG286" s="264"/>
      <c r="AH286" s="24"/>
      <c r="AI286" s="24"/>
      <c r="AJ286" s="26" t="str">
        <f t="shared" si="26"/>
        <v/>
      </c>
      <c r="AK286" s="77" t="str">
        <f t="shared" si="29"/>
        <v/>
      </c>
      <c r="AL286" s="26" t="str">
        <f t="shared" ref="AL286:AL317" si="32">IF(AJ286="","",SUM(AJ286:AK286))</f>
        <v/>
      </c>
      <c r="AM286" s="23"/>
      <c r="AN286" s="23"/>
      <c r="AO286" s="23"/>
      <c r="AP286" s="220"/>
      <c r="AQ286" s="23"/>
      <c r="AR286" s="23"/>
      <c r="AS286" s="23"/>
      <c r="AT286" s="23"/>
      <c r="AU286" s="23"/>
      <c r="AV286" s="23"/>
      <c r="AW286" s="23"/>
    </row>
    <row r="287" spans="1:49">
      <c r="C287" s="24"/>
      <c r="D287" s="24" t="str">
        <f t="shared" si="28"/>
        <v/>
      </c>
      <c r="E287" s="260"/>
      <c r="F287" s="260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63"/>
      <c r="AD287" s="24"/>
      <c r="AE287" s="24"/>
      <c r="AF287" s="264"/>
      <c r="AG287" s="264"/>
      <c r="AH287" s="24"/>
      <c r="AI287" s="24"/>
      <c r="AJ287" s="26" t="str">
        <f t="shared" si="26"/>
        <v/>
      </c>
      <c r="AK287" s="77" t="str">
        <f t="shared" si="29"/>
        <v/>
      </c>
      <c r="AL287" s="26" t="str">
        <f t="shared" si="32"/>
        <v/>
      </c>
      <c r="AM287" s="23"/>
      <c r="AN287" s="23"/>
      <c r="AO287" s="23"/>
      <c r="AP287" s="220"/>
      <c r="AQ287" s="23"/>
      <c r="AR287" s="23"/>
      <c r="AS287" s="23"/>
      <c r="AT287" s="23"/>
      <c r="AU287" s="23"/>
      <c r="AV287" s="23"/>
      <c r="AW287" s="23"/>
    </row>
    <row r="288" spans="1:49">
      <c r="A288" s="5"/>
      <c r="C288" s="24"/>
      <c r="D288" s="24" t="str">
        <f t="shared" si="28"/>
        <v/>
      </c>
      <c r="E288" s="260"/>
      <c r="F288" s="260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63"/>
      <c r="AD288" s="24"/>
      <c r="AE288" s="24"/>
      <c r="AF288" s="264"/>
      <c r="AG288" s="264"/>
      <c r="AH288" s="24"/>
      <c r="AI288" s="24"/>
      <c r="AJ288" s="26" t="str">
        <f t="shared" si="26"/>
        <v/>
      </c>
      <c r="AK288" s="77" t="str">
        <f t="shared" si="29"/>
        <v/>
      </c>
      <c r="AL288" s="26" t="str">
        <f t="shared" si="32"/>
        <v/>
      </c>
      <c r="AM288" s="23"/>
      <c r="AN288" s="23"/>
      <c r="AO288" s="23"/>
      <c r="AP288" s="220"/>
      <c r="AQ288" s="23"/>
      <c r="AR288" s="23"/>
      <c r="AS288" s="23"/>
      <c r="AT288" s="23"/>
      <c r="AU288" s="23"/>
      <c r="AV288" s="23"/>
      <c r="AW288" s="23"/>
    </row>
    <row r="289" spans="1:49">
      <c r="C289" s="24"/>
      <c r="D289" s="24" t="str">
        <f t="shared" si="28"/>
        <v/>
      </c>
      <c r="E289" s="260"/>
      <c r="F289" s="260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63"/>
      <c r="AD289" s="24"/>
      <c r="AE289" s="24"/>
      <c r="AF289" s="264"/>
      <c r="AG289" s="264"/>
      <c r="AH289" s="24"/>
      <c r="AI289" s="24"/>
      <c r="AJ289" s="26" t="str">
        <f t="shared" si="26"/>
        <v/>
      </c>
      <c r="AK289" s="77" t="str">
        <f t="shared" si="29"/>
        <v/>
      </c>
      <c r="AL289" s="26" t="str">
        <f t="shared" si="32"/>
        <v/>
      </c>
      <c r="AM289" s="23"/>
      <c r="AN289" s="23"/>
      <c r="AO289" s="23"/>
      <c r="AP289" s="220"/>
      <c r="AQ289" s="23"/>
      <c r="AR289" s="23"/>
      <c r="AS289" s="23"/>
      <c r="AT289" s="23"/>
      <c r="AU289" s="23"/>
      <c r="AV289" s="23"/>
      <c r="AW289" s="23"/>
    </row>
    <row r="290" spans="1:49">
      <c r="A290" s="5"/>
      <c r="C290" s="24"/>
      <c r="D290" s="24" t="str">
        <f t="shared" si="28"/>
        <v/>
      </c>
      <c r="E290" s="260"/>
      <c r="F290" s="260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63"/>
      <c r="AD290" s="24"/>
      <c r="AE290" s="24"/>
      <c r="AF290" s="264"/>
      <c r="AG290" s="264"/>
      <c r="AH290" s="24"/>
      <c r="AI290" s="24"/>
      <c r="AJ290" s="26" t="str">
        <f t="shared" si="26"/>
        <v/>
      </c>
      <c r="AK290" s="77" t="str">
        <f t="shared" si="29"/>
        <v/>
      </c>
      <c r="AL290" s="26" t="str">
        <f t="shared" si="32"/>
        <v/>
      </c>
      <c r="AM290" s="23"/>
      <c r="AN290" s="23"/>
      <c r="AO290" s="23"/>
      <c r="AP290" s="220"/>
      <c r="AQ290" s="23"/>
      <c r="AR290" s="23"/>
      <c r="AS290" s="23"/>
      <c r="AT290" s="23"/>
      <c r="AU290" s="23"/>
      <c r="AV290" s="23"/>
      <c r="AW290" s="23"/>
    </row>
    <row r="291" spans="1:49">
      <c r="C291" s="24"/>
      <c r="D291" s="24" t="str">
        <f t="shared" si="28"/>
        <v/>
      </c>
      <c r="E291" s="260"/>
      <c r="F291" s="260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63"/>
      <c r="AD291" s="24"/>
      <c r="AE291" s="24"/>
      <c r="AF291" s="264"/>
      <c r="AG291" s="264"/>
      <c r="AH291" s="24"/>
      <c r="AI291" s="24"/>
      <c r="AJ291" s="26" t="str">
        <f t="shared" ref="AJ291:AJ354" si="33">IF($H291="","",IF(COUNTA(K291:Y291)&gt;3,"Events Over Limit",IF(COUNTA(K291:Y291)=0,"Please entry at least 1 indv., event",IF(AE291="Y",0+AC291,IF(COUNTA(AD291)=1,COUNTA(K291:Y291)*$AJ$31+$AJ$30+$AJ$32+AC291,IF(COUNTA(AD291)=0,COUNTA(K291:Y291)*$AJ$31+$AJ$30+AC291,"Error"))))))</f>
        <v/>
      </c>
      <c r="AK291" s="77" t="str">
        <f t="shared" si="29"/>
        <v/>
      </c>
      <c r="AL291" s="26" t="str">
        <f t="shared" si="32"/>
        <v/>
      </c>
      <c r="AM291" s="23"/>
      <c r="AN291" s="23"/>
      <c r="AO291" s="23"/>
      <c r="AP291" s="220"/>
      <c r="AQ291" s="23"/>
      <c r="AR291" s="23"/>
      <c r="AS291" s="23"/>
      <c r="AT291" s="23"/>
      <c r="AU291" s="23"/>
      <c r="AV291" s="23"/>
      <c r="AW291" s="23"/>
    </row>
    <row r="292" spans="1:49">
      <c r="A292" s="5"/>
      <c r="C292" s="24"/>
      <c r="D292" s="24" t="str">
        <f t="shared" ref="D292:D355" si="34">IF(H292="","",IF(H292&lt;$C$4,UPPER(G292)&amp;"O",IF(G292="M",VLOOKUP(H292,$C$4:$E$11,2,0),IF(G292="F",VLOOKUP(H292,$C$4:$E$11,3,0)))))</f>
        <v/>
      </c>
      <c r="E292" s="260"/>
      <c r="F292" s="260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63"/>
      <c r="AD292" s="24"/>
      <c r="AE292" s="24"/>
      <c r="AF292" s="264"/>
      <c r="AG292" s="264"/>
      <c r="AH292" s="24"/>
      <c r="AI292" s="24"/>
      <c r="AJ292" s="26" t="str">
        <f t="shared" si="33"/>
        <v/>
      </c>
      <c r="AK292" s="77" t="str">
        <f t="shared" ref="AK292:AK355" si="35">IF(AB292="","",IF(COUNTA(Z292:AA292)&gt;1,"Pls choose only 1 relay",$AK$31))</f>
        <v/>
      </c>
      <c r="AL292" s="26" t="str">
        <f t="shared" si="32"/>
        <v/>
      </c>
      <c r="AM292" s="23"/>
      <c r="AN292" s="23"/>
      <c r="AO292" s="23"/>
      <c r="AP292" s="220"/>
      <c r="AQ292" s="23"/>
      <c r="AR292" s="23"/>
      <c r="AS292" s="23"/>
      <c r="AT292" s="23"/>
      <c r="AU292" s="23"/>
      <c r="AV292" s="23"/>
      <c r="AW292" s="23"/>
    </row>
    <row r="293" spans="1:49">
      <c r="C293" s="24"/>
      <c r="D293" s="24" t="str">
        <f t="shared" si="34"/>
        <v/>
      </c>
      <c r="E293" s="260"/>
      <c r="F293" s="260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63"/>
      <c r="AD293" s="24"/>
      <c r="AE293" s="24"/>
      <c r="AF293" s="264"/>
      <c r="AG293" s="264"/>
      <c r="AH293" s="24"/>
      <c r="AI293" s="24"/>
      <c r="AJ293" s="26" t="str">
        <f t="shared" si="33"/>
        <v/>
      </c>
      <c r="AK293" s="77" t="str">
        <f t="shared" si="35"/>
        <v/>
      </c>
      <c r="AL293" s="26" t="str">
        <f t="shared" si="32"/>
        <v/>
      </c>
      <c r="AM293" s="23"/>
      <c r="AN293" s="23"/>
      <c r="AO293" s="23"/>
      <c r="AP293" s="220"/>
      <c r="AQ293" s="23"/>
      <c r="AR293" s="23"/>
      <c r="AS293" s="23"/>
      <c r="AT293" s="23"/>
      <c r="AU293" s="23"/>
      <c r="AV293" s="23"/>
      <c r="AW293" s="23"/>
    </row>
    <row r="294" spans="1:49">
      <c r="A294" s="5"/>
      <c r="C294" s="24"/>
      <c r="D294" s="24" t="str">
        <f t="shared" si="34"/>
        <v/>
      </c>
      <c r="E294" s="260"/>
      <c r="F294" s="260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63"/>
      <c r="AD294" s="24"/>
      <c r="AE294" s="24"/>
      <c r="AF294" s="264"/>
      <c r="AG294" s="264"/>
      <c r="AH294" s="24"/>
      <c r="AI294" s="24"/>
      <c r="AJ294" s="26" t="str">
        <f t="shared" si="33"/>
        <v/>
      </c>
      <c r="AK294" s="77" t="str">
        <f t="shared" si="35"/>
        <v/>
      </c>
      <c r="AL294" s="26" t="str">
        <f t="shared" si="32"/>
        <v/>
      </c>
      <c r="AM294" s="23"/>
      <c r="AN294" s="23"/>
      <c r="AO294" s="23"/>
      <c r="AP294" s="220"/>
      <c r="AQ294" s="23"/>
      <c r="AR294" s="23"/>
      <c r="AS294" s="23"/>
      <c r="AT294" s="23"/>
      <c r="AU294" s="23"/>
      <c r="AV294" s="23"/>
      <c r="AW294" s="23"/>
    </row>
    <row r="295" spans="1:49">
      <c r="A295" s="5"/>
      <c r="C295" s="24"/>
      <c r="D295" s="24" t="str">
        <f t="shared" si="34"/>
        <v/>
      </c>
      <c r="E295" s="260"/>
      <c r="F295" s="260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67"/>
      <c r="T295" s="67"/>
      <c r="U295" s="67"/>
      <c r="V295" s="67"/>
      <c r="W295" s="24"/>
      <c r="X295" s="24"/>
      <c r="Y295" s="67"/>
      <c r="Z295" s="24"/>
      <c r="AA295" s="67"/>
      <c r="AB295" s="24"/>
      <c r="AC295" s="263"/>
      <c r="AD295" s="24"/>
      <c r="AE295" s="24"/>
      <c r="AF295" s="264"/>
      <c r="AG295" s="265"/>
      <c r="AH295" s="24"/>
      <c r="AI295" s="24"/>
      <c r="AJ295" s="26" t="str">
        <f t="shared" si="33"/>
        <v/>
      </c>
      <c r="AK295" s="77" t="str">
        <f t="shared" si="35"/>
        <v/>
      </c>
      <c r="AL295" s="26" t="str">
        <f t="shared" si="32"/>
        <v/>
      </c>
      <c r="AM295" s="23"/>
      <c r="AN295" s="23"/>
      <c r="AO295" s="23"/>
      <c r="AP295" s="220" t="str">
        <f t="shared" ref="AP295:AP338" si="36">IF(AL295="","",IF(AN295-AL295=0,"",AN295-AL295))</f>
        <v/>
      </c>
      <c r="AQ295" s="23"/>
      <c r="AR295" s="23"/>
      <c r="AS295" s="23"/>
      <c r="AT295" s="23"/>
      <c r="AU295" s="23"/>
      <c r="AV295" s="23"/>
      <c r="AW295" s="23"/>
    </row>
    <row r="296" spans="1:49">
      <c r="A296" s="5"/>
      <c r="C296" s="24"/>
      <c r="D296" s="24" t="str">
        <f t="shared" si="34"/>
        <v/>
      </c>
      <c r="E296" s="260"/>
      <c r="F296" s="260"/>
      <c r="G296" s="261"/>
      <c r="H296" s="90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63"/>
      <c r="AD296" s="24"/>
      <c r="AE296" s="24"/>
      <c r="AF296" s="264"/>
      <c r="AG296" s="264"/>
      <c r="AH296" s="24"/>
      <c r="AI296" s="24"/>
      <c r="AJ296" s="26" t="str">
        <f t="shared" si="33"/>
        <v/>
      </c>
      <c r="AK296" s="77" t="str">
        <f t="shared" si="35"/>
        <v/>
      </c>
      <c r="AL296" s="26" t="str">
        <f t="shared" si="32"/>
        <v/>
      </c>
      <c r="AM296" s="23"/>
      <c r="AN296" s="23"/>
      <c r="AO296" s="23"/>
      <c r="AP296" s="220" t="str">
        <f t="shared" si="36"/>
        <v/>
      </c>
      <c r="AQ296" s="23"/>
      <c r="AR296" s="23"/>
      <c r="AS296" s="23"/>
      <c r="AT296" s="23"/>
      <c r="AU296" s="23"/>
      <c r="AV296" s="23"/>
      <c r="AW296" s="23"/>
    </row>
    <row r="297" spans="1:49">
      <c r="A297" s="5"/>
      <c r="C297" s="24"/>
      <c r="D297" s="24" t="str">
        <f t="shared" si="34"/>
        <v/>
      </c>
      <c r="E297" s="260"/>
      <c r="F297" s="260"/>
      <c r="G297" s="261"/>
      <c r="H297" s="90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63"/>
      <c r="AD297" s="24"/>
      <c r="AE297" s="24"/>
      <c r="AF297" s="264"/>
      <c r="AG297" s="265"/>
      <c r="AH297" s="24"/>
      <c r="AI297" s="24"/>
      <c r="AJ297" s="26" t="str">
        <f t="shared" si="33"/>
        <v/>
      </c>
      <c r="AK297" s="77" t="str">
        <f t="shared" si="35"/>
        <v/>
      </c>
      <c r="AL297" s="26" t="str">
        <f t="shared" si="32"/>
        <v/>
      </c>
      <c r="AM297" s="23"/>
      <c r="AN297" s="23"/>
      <c r="AO297" s="23"/>
      <c r="AP297" s="220" t="str">
        <f t="shared" si="36"/>
        <v/>
      </c>
      <c r="AQ297" s="23"/>
      <c r="AR297" s="23"/>
      <c r="AS297" s="23"/>
      <c r="AT297" s="23"/>
      <c r="AU297" s="23"/>
      <c r="AV297" s="23"/>
      <c r="AW297" s="23"/>
    </row>
    <row r="298" spans="1:49">
      <c r="A298" s="5"/>
      <c r="C298" s="24"/>
      <c r="D298" s="24" t="str">
        <f t="shared" si="34"/>
        <v/>
      </c>
      <c r="E298" s="260"/>
      <c r="F298" s="260"/>
      <c r="G298" s="261"/>
      <c r="H298" s="90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63"/>
      <c r="AD298" s="24"/>
      <c r="AE298" s="24"/>
      <c r="AF298" s="264"/>
      <c r="AG298" s="265"/>
      <c r="AH298" s="24"/>
      <c r="AI298" s="24"/>
      <c r="AJ298" s="26" t="str">
        <f t="shared" si="33"/>
        <v/>
      </c>
      <c r="AK298" s="77" t="str">
        <f t="shared" si="35"/>
        <v/>
      </c>
      <c r="AL298" s="26" t="str">
        <f t="shared" si="32"/>
        <v/>
      </c>
      <c r="AM298" s="23"/>
      <c r="AN298" s="23"/>
      <c r="AO298" s="23"/>
      <c r="AP298" s="220" t="str">
        <f t="shared" si="36"/>
        <v/>
      </c>
      <c r="AQ298" s="23"/>
      <c r="AR298" s="23"/>
      <c r="AS298" s="23"/>
      <c r="AT298" s="23"/>
      <c r="AU298" s="23"/>
      <c r="AV298" s="23"/>
      <c r="AW298" s="23"/>
    </row>
    <row r="299" spans="1:49">
      <c r="A299" s="5"/>
      <c r="C299" s="24"/>
      <c r="D299" s="24" t="str">
        <f t="shared" si="34"/>
        <v/>
      </c>
      <c r="E299" s="260"/>
      <c r="F299" s="260"/>
      <c r="G299" s="261"/>
      <c r="H299" s="90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63"/>
      <c r="AD299" s="24"/>
      <c r="AE299" s="24"/>
      <c r="AF299" s="264"/>
      <c r="AG299" s="265"/>
      <c r="AH299" s="24"/>
      <c r="AI299" s="24"/>
      <c r="AJ299" s="26" t="str">
        <f t="shared" si="33"/>
        <v/>
      </c>
      <c r="AK299" s="77" t="str">
        <f t="shared" si="35"/>
        <v/>
      </c>
      <c r="AL299" s="26" t="str">
        <f t="shared" si="32"/>
        <v/>
      </c>
      <c r="AM299" s="23"/>
      <c r="AN299" s="23"/>
      <c r="AO299" s="23"/>
      <c r="AP299" s="220" t="str">
        <f t="shared" si="36"/>
        <v/>
      </c>
      <c r="AQ299" s="23"/>
      <c r="AR299" s="23"/>
      <c r="AS299" s="23"/>
      <c r="AT299" s="23"/>
      <c r="AU299" s="23"/>
      <c r="AV299" s="23"/>
      <c r="AW299" s="23"/>
    </row>
    <row r="300" spans="1:49">
      <c r="A300" s="5"/>
      <c r="C300" s="24"/>
      <c r="D300" s="24" t="str">
        <f t="shared" si="34"/>
        <v/>
      </c>
      <c r="E300" s="260"/>
      <c r="F300" s="260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63"/>
      <c r="AD300" s="24"/>
      <c r="AE300" s="24"/>
      <c r="AF300" s="264"/>
      <c r="AG300" s="264"/>
      <c r="AH300" s="24"/>
      <c r="AI300" s="24"/>
      <c r="AJ300" s="26" t="str">
        <f t="shared" si="33"/>
        <v/>
      </c>
      <c r="AK300" s="77" t="str">
        <f t="shared" si="35"/>
        <v/>
      </c>
      <c r="AL300" s="26" t="str">
        <f t="shared" si="32"/>
        <v/>
      </c>
      <c r="AM300" s="23"/>
      <c r="AN300" s="279"/>
      <c r="AO300" s="23"/>
      <c r="AP300" s="220" t="str">
        <f t="shared" si="36"/>
        <v/>
      </c>
      <c r="AQ300" s="23"/>
      <c r="AR300" s="23"/>
      <c r="AS300" s="23"/>
      <c r="AT300" s="23"/>
      <c r="AU300" s="23"/>
      <c r="AV300" s="23"/>
      <c r="AW300" s="23"/>
    </row>
    <row r="301" spans="1:49">
      <c r="A301" s="5"/>
      <c r="C301" s="24"/>
      <c r="D301" s="24" t="str">
        <f t="shared" si="34"/>
        <v/>
      </c>
      <c r="E301" s="260"/>
      <c r="F301" s="260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63"/>
      <c r="AD301" s="24"/>
      <c r="AE301" s="24"/>
      <c r="AF301" s="264"/>
      <c r="AG301" s="264"/>
      <c r="AH301" s="24"/>
      <c r="AI301" s="24"/>
      <c r="AJ301" s="26" t="str">
        <f t="shared" si="33"/>
        <v/>
      </c>
      <c r="AK301" s="77" t="str">
        <f t="shared" si="35"/>
        <v/>
      </c>
      <c r="AL301" s="26" t="str">
        <f t="shared" si="32"/>
        <v/>
      </c>
      <c r="AM301" s="23"/>
      <c r="AN301" s="279"/>
      <c r="AO301" s="23"/>
      <c r="AP301" s="220" t="str">
        <f t="shared" si="36"/>
        <v/>
      </c>
      <c r="AQ301" s="23"/>
      <c r="AR301" s="23"/>
      <c r="AS301" s="23"/>
      <c r="AT301" s="23"/>
      <c r="AU301" s="23"/>
      <c r="AV301" s="23"/>
      <c r="AW301" s="23"/>
    </row>
    <row r="302" spans="1:49">
      <c r="A302" s="5"/>
      <c r="C302" s="24"/>
      <c r="D302" s="24" t="str">
        <f t="shared" si="34"/>
        <v/>
      </c>
      <c r="E302" s="260"/>
      <c r="F302" s="260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63"/>
      <c r="AD302" s="24"/>
      <c r="AE302" s="24"/>
      <c r="AF302" s="264"/>
      <c r="AG302" s="264"/>
      <c r="AH302" s="24"/>
      <c r="AI302" s="24"/>
      <c r="AJ302" s="26" t="str">
        <f t="shared" si="33"/>
        <v/>
      </c>
      <c r="AK302" s="77" t="str">
        <f t="shared" si="35"/>
        <v/>
      </c>
      <c r="AL302" s="26" t="str">
        <f t="shared" si="32"/>
        <v/>
      </c>
      <c r="AM302" s="23"/>
      <c r="AN302" s="279"/>
      <c r="AO302" s="23"/>
      <c r="AP302" s="220" t="str">
        <f t="shared" si="36"/>
        <v/>
      </c>
      <c r="AQ302" s="23"/>
      <c r="AR302" s="23"/>
      <c r="AS302" s="23"/>
      <c r="AT302" s="23"/>
      <c r="AU302" s="23"/>
      <c r="AV302" s="23"/>
      <c r="AW302" s="23"/>
    </row>
    <row r="303" spans="1:49">
      <c r="A303" s="5"/>
      <c r="C303" s="24"/>
      <c r="D303" s="24" t="str">
        <f t="shared" si="34"/>
        <v/>
      </c>
      <c r="E303" s="260"/>
      <c r="F303" s="260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63"/>
      <c r="AD303" s="24"/>
      <c r="AE303" s="24"/>
      <c r="AF303" s="264"/>
      <c r="AG303" s="265"/>
      <c r="AH303" s="24"/>
      <c r="AI303" s="24"/>
      <c r="AJ303" s="26" t="str">
        <f t="shared" si="33"/>
        <v/>
      </c>
      <c r="AK303" s="77" t="str">
        <f t="shared" si="35"/>
        <v/>
      </c>
      <c r="AL303" s="26" t="str">
        <f t="shared" si="32"/>
        <v/>
      </c>
      <c r="AM303" s="23"/>
      <c r="AN303" s="23"/>
      <c r="AO303" s="23"/>
      <c r="AP303" s="220" t="str">
        <f t="shared" si="36"/>
        <v/>
      </c>
      <c r="AQ303" s="23"/>
      <c r="AR303" s="23"/>
      <c r="AS303" s="23"/>
      <c r="AT303" s="23"/>
      <c r="AU303" s="23"/>
      <c r="AV303" s="23"/>
      <c r="AW303" s="23"/>
    </row>
    <row r="304" spans="1:49">
      <c r="A304" s="5"/>
      <c r="C304" s="24"/>
      <c r="D304" s="24" t="str">
        <f t="shared" si="34"/>
        <v/>
      </c>
      <c r="E304" s="260"/>
      <c r="F304" s="260"/>
      <c r="G304" s="261"/>
      <c r="H304" s="90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63"/>
      <c r="AD304" s="24"/>
      <c r="AE304" s="24"/>
      <c r="AF304" s="264"/>
      <c r="AG304" s="265"/>
      <c r="AH304" s="24"/>
      <c r="AI304" s="24"/>
      <c r="AJ304" s="26" t="str">
        <f t="shared" si="33"/>
        <v/>
      </c>
      <c r="AK304" s="77" t="str">
        <f t="shared" si="35"/>
        <v/>
      </c>
      <c r="AL304" s="26" t="str">
        <f t="shared" si="32"/>
        <v/>
      </c>
      <c r="AM304" s="23"/>
      <c r="AN304" s="23"/>
      <c r="AO304" s="23"/>
      <c r="AP304" s="220" t="str">
        <f t="shared" si="36"/>
        <v/>
      </c>
      <c r="AQ304" s="23"/>
      <c r="AR304" s="23"/>
      <c r="AS304" s="23"/>
      <c r="AT304" s="23"/>
      <c r="AU304" s="23"/>
      <c r="AV304" s="23"/>
      <c r="AW304" s="23"/>
    </row>
    <row r="305" spans="1:49">
      <c r="A305" s="5"/>
      <c r="C305" s="24"/>
      <c r="D305" s="24" t="str">
        <f t="shared" si="34"/>
        <v/>
      </c>
      <c r="E305" s="260"/>
      <c r="F305" s="260"/>
      <c r="G305" s="90"/>
      <c r="H305" s="90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63"/>
      <c r="AD305" s="24"/>
      <c r="AE305" s="24"/>
      <c r="AF305" s="264"/>
      <c r="AG305" s="265"/>
      <c r="AH305" s="24"/>
      <c r="AI305" s="24"/>
      <c r="AJ305" s="26" t="str">
        <f t="shared" si="33"/>
        <v/>
      </c>
      <c r="AK305" s="77" t="str">
        <f t="shared" si="35"/>
        <v/>
      </c>
      <c r="AL305" s="26" t="str">
        <f t="shared" si="32"/>
        <v/>
      </c>
      <c r="AM305" s="23"/>
      <c r="AN305" s="23"/>
      <c r="AO305" s="23"/>
      <c r="AP305" s="220" t="str">
        <f t="shared" si="36"/>
        <v/>
      </c>
      <c r="AQ305" s="23"/>
      <c r="AR305" s="23"/>
      <c r="AS305" s="23"/>
      <c r="AT305" s="23"/>
      <c r="AU305" s="23"/>
      <c r="AV305" s="23"/>
      <c r="AW305" s="23"/>
    </row>
    <row r="306" spans="1:49">
      <c r="A306" s="5"/>
      <c r="C306" s="24"/>
      <c r="D306" s="24" t="str">
        <f t="shared" si="34"/>
        <v/>
      </c>
      <c r="E306" s="260"/>
      <c r="F306" s="260"/>
      <c r="G306" s="90"/>
      <c r="H306" s="90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63"/>
      <c r="AD306" s="24"/>
      <c r="AE306" s="24"/>
      <c r="AF306" s="264"/>
      <c r="AG306" s="265"/>
      <c r="AH306" s="24"/>
      <c r="AI306" s="24"/>
      <c r="AJ306" s="26" t="str">
        <f t="shared" si="33"/>
        <v/>
      </c>
      <c r="AK306" s="77" t="str">
        <f t="shared" si="35"/>
        <v/>
      </c>
      <c r="AL306" s="26" t="str">
        <f t="shared" si="32"/>
        <v/>
      </c>
      <c r="AM306" s="23"/>
      <c r="AN306" s="23"/>
      <c r="AO306" s="23"/>
      <c r="AP306" s="220" t="str">
        <f t="shared" si="36"/>
        <v/>
      </c>
      <c r="AQ306" s="23"/>
      <c r="AR306" s="23"/>
      <c r="AS306" s="23"/>
      <c r="AT306" s="23"/>
      <c r="AU306" s="23"/>
      <c r="AV306" s="23"/>
      <c r="AW306" s="23"/>
    </row>
    <row r="307" spans="1:49">
      <c r="A307" s="5"/>
      <c r="C307" s="24"/>
      <c r="D307" s="24" t="str">
        <f t="shared" si="34"/>
        <v/>
      </c>
      <c r="E307" s="260"/>
      <c r="F307" s="260"/>
      <c r="G307" s="90"/>
      <c r="H307" s="90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63"/>
      <c r="AD307" s="24"/>
      <c r="AE307" s="24"/>
      <c r="AF307" s="264"/>
      <c r="AG307" s="265"/>
      <c r="AH307" s="24"/>
      <c r="AI307" s="24"/>
      <c r="AJ307" s="26" t="str">
        <f t="shared" si="33"/>
        <v/>
      </c>
      <c r="AK307" s="77" t="str">
        <f t="shared" si="35"/>
        <v/>
      </c>
      <c r="AL307" s="26" t="str">
        <f t="shared" si="32"/>
        <v/>
      </c>
      <c r="AM307" s="23"/>
      <c r="AN307" s="23"/>
      <c r="AO307" s="23"/>
      <c r="AP307" s="220" t="str">
        <f t="shared" si="36"/>
        <v/>
      </c>
      <c r="AQ307" s="23"/>
      <c r="AR307" s="23"/>
      <c r="AS307" s="23"/>
      <c r="AT307" s="23"/>
      <c r="AU307" s="23"/>
      <c r="AV307" s="23"/>
      <c r="AW307" s="23"/>
    </row>
    <row r="308" spans="1:49">
      <c r="A308" s="5"/>
      <c r="C308" s="24"/>
      <c r="D308" s="24" t="str">
        <f t="shared" si="34"/>
        <v/>
      </c>
      <c r="E308" s="260"/>
      <c r="F308" s="260"/>
      <c r="G308" s="90"/>
      <c r="H308" s="90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63"/>
      <c r="AD308" s="24"/>
      <c r="AE308" s="24"/>
      <c r="AF308" s="264"/>
      <c r="AG308" s="265"/>
      <c r="AH308" s="24"/>
      <c r="AI308" s="24"/>
      <c r="AJ308" s="26" t="str">
        <f t="shared" si="33"/>
        <v/>
      </c>
      <c r="AK308" s="77" t="str">
        <f t="shared" si="35"/>
        <v/>
      </c>
      <c r="AL308" s="26" t="str">
        <f t="shared" si="32"/>
        <v/>
      </c>
      <c r="AM308" s="23"/>
      <c r="AN308" s="23"/>
      <c r="AO308" s="23"/>
      <c r="AP308" s="220" t="str">
        <f t="shared" si="36"/>
        <v/>
      </c>
      <c r="AQ308" s="23"/>
      <c r="AR308" s="23"/>
      <c r="AS308" s="23"/>
      <c r="AT308" s="23"/>
      <c r="AU308" s="23"/>
      <c r="AV308" s="23"/>
      <c r="AW308" s="23"/>
    </row>
    <row r="309" spans="1:49">
      <c r="A309" s="5"/>
      <c r="C309" s="24"/>
      <c r="D309" s="24" t="str">
        <f t="shared" si="34"/>
        <v/>
      </c>
      <c r="E309" s="260"/>
      <c r="F309" s="260"/>
      <c r="G309" s="24"/>
      <c r="H309" s="281"/>
      <c r="I309" s="281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63"/>
      <c r="AD309" s="24"/>
      <c r="AE309" s="24"/>
      <c r="AF309" s="264"/>
      <c r="AG309" s="265"/>
      <c r="AH309" s="24"/>
      <c r="AI309" s="24"/>
      <c r="AJ309" s="26" t="str">
        <f t="shared" si="33"/>
        <v/>
      </c>
      <c r="AK309" s="77" t="str">
        <f t="shared" si="35"/>
        <v/>
      </c>
      <c r="AL309" s="26" t="str">
        <f t="shared" si="32"/>
        <v/>
      </c>
      <c r="AM309" s="23"/>
      <c r="AN309" s="23"/>
      <c r="AO309" s="23"/>
      <c r="AP309" s="220" t="str">
        <f t="shared" si="36"/>
        <v/>
      </c>
      <c r="AQ309" s="23"/>
      <c r="AR309" s="23"/>
      <c r="AS309" s="23"/>
      <c r="AT309" s="23"/>
      <c r="AU309" s="23"/>
      <c r="AV309" s="23"/>
      <c r="AW309" s="23"/>
    </row>
    <row r="310" spans="1:49">
      <c r="A310" s="5"/>
      <c r="C310" s="24"/>
      <c r="D310" s="24" t="str">
        <f t="shared" si="34"/>
        <v/>
      </c>
      <c r="E310" s="260"/>
      <c r="F310" s="260"/>
      <c r="G310" s="90"/>
      <c r="H310" s="281"/>
      <c r="I310" s="281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63"/>
      <c r="AD310" s="24"/>
      <c r="AE310" s="24"/>
      <c r="AF310" s="264"/>
      <c r="AG310" s="265"/>
      <c r="AH310" s="24"/>
      <c r="AI310" s="24"/>
      <c r="AJ310" s="26" t="str">
        <f t="shared" si="33"/>
        <v/>
      </c>
      <c r="AK310" s="77" t="str">
        <f t="shared" si="35"/>
        <v/>
      </c>
      <c r="AL310" s="26" t="str">
        <f t="shared" si="32"/>
        <v/>
      </c>
      <c r="AM310" s="23"/>
      <c r="AN310" s="23"/>
      <c r="AO310" s="23"/>
      <c r="AP310" s="220" t="str">
        <f t="shared" si="36"/>
        <v/>
      </c>
      <c r="AQ310" s="23"/>
      <c r="AR310" s="23"/>
      <c r="AS310" s="23"/>
      <c r="AT310" s="23"/>
      <c r="AU310" s="23"/>
      <c r="AV310" s="23"/>
      <c r="AW310" s="23"/>
    </row>
    <row r="311" spans="1:49">
      <c r="A311" s="5"/>
      <c r="C311" s="24"/>
      <c r="D311" s="24" t="str">
        <f t="shared" si="34"/>
        <v/>
      </c>
      <c r="E311" s="260"/>
      <c r="F311" s="260"/>
      <c r="G311" s="261"/>
      <c r="H311" s="90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63"/>
      <c r="AD311" s="24"/>
      <c r="AE311" s="24"/>
      <c r="AF311" s="264"/>
      <c r="AG311" s="265"/>
      <c r="AH311" s="24"/>
      <c r="AI311" s="24"/>
      <c r="AJ311" s="26" t="str">
        <f t="shared" si="33"/>
        <v/>
      </c>
      <c r="AK311" s="77" t="str">
        <f t="shared" si="35"/>
        <v/>
      </c>
      <c r="AL311" s="26" t="str">
        <f t="shared" si="32"/>
        <v/>
      </c>
      <c r="AM311" s="23"/>
      <c r="AN311" s="23"/>
      <c r="AO311" s="23"/>
      <c r="AP311" s="220" t="str">
        <f t="shared" si="36"/>
        <v/>
      </c>
      <c r="AQ311" s="23"/>
      <c r="AR311" s="23"/>
      <c r="AS311" s="23"/>
      <c r="AT311" s="23"/>
      <c r="AU311" s="23"/>
      <c r="AV311" s="23"/>
      <c r="AW311" s="23"/>
    </row>
    <row r="312" spans="1:49">
      <c r="A312" s="5"/>
      <c r="C312" s="24"/>
      <c r="D312" s="24" t="str">
        <f t="shared" si="34"/>
        <v/>
      </c>
      <c r="E312" s="260"/>
      <c r="F312" s="260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83"/>
      <c r="T312" s="283"/>
      <c r="U312" s="283"/>
      <c r="V312" s="283"/>
      <c r="W312" s="262"/>
      <c r="X312" s="262"/>
      <c r="Y312" s="283"/>
      <c r="Z312" s="262"/>
      <c r="AA312" s="283"/>
      <c r="AB312" s="262"/>
      <c r="AC312" s="263"/>
      <c r="AD312" s="262"/>
      <c r="AE312" s="262"/>
      <c r="AF312" s="260"/>
      <c r="AG312" s="270"/>
      <c r="AH312" s="262"/>
      <c r="AI312" s="262"/>
      <c r="AJ312" s="26" t="str">
        <f t="shared" si="33"/>
        <v/>
      </c>
      <c r="AK312" s="77" t="str">
        <f t="shared" si="35"/>
        <v/>
      </c>
      <c r="AL312" s="26" t="str">
        <f t="shared" si="32"/>
        <v/>
      </c>
      <c r="AM312" s="23"/>
      <c r="AN312" s="23"/>
      <c r="AO312" s="23"/>
      <c r="AP312" s="220" t="str">
        <f t="shared" si="36"/>
        <v/>
      </c>
      <c r="AQ312" s="23"/>
      <c r="AR312" s="23"/>
      <c r="AS312" s="23"/>
      <c r="AT312" s="23"/>
      <c r="AU312" s="23"/>
      <c r="AV312" s="23"/>
      <c r="AW312" s="23"/>
    </row>
    <row r="313" spans="1:49">
      <c r="A313" s="5"/>
      <c r="C313" s="24"/>
      <c r="D313" s="24" t="str">
        <f t="shared" si="34"/>
        <v/>
      </c>
      <c r="E313" s="260"/>
      <c r="F313" s="260"/>
      <c r="G313" s="284"/>
      <c r="H313" s="285"/>
      <c r="I313" s="284"/>
      <c r="J313" s="285"/>
      <c r="K313" s="285"/>
      <c r="L313" s="285"/>
      <c r="M313" s="284"/>
      <c r="N313" s="262"/>
      <c r="O313" s="285"/>
      <c r="P313" s="285"/>
      <c r="Q313" s="285"/>
      <c r="R313" s="285"/>
      <c r="S313" s="284"/>
      <c r="T313" s="284"/>
      <c r="U313" s="285"/>
      <c r="V313" s="285"/>
      <c r="W313" s="285"/>
      <c r="X313" s="285"/>
      <c r="Y313" s="285"/>
      <c r="Z313" s="285"/>
      <c r="AA313" s="285"/>
      <c r="AB313" s="285"/>
      <c r="AC313" s="263"/>
      <c r="AD313" s="285"/>
      <c r="AE313" s="285"/>
      <c r="AF313" s="286"/>
      <c r="AG313" s="287"/>
      <c r="AH313" s="284"/>
      <c r="AI313" s="285"/>
      <c r="AJ313" s="26" t="str">
        <f t="shared" si="33"/>
        <v/>
      </c>
      <c r="AK313" s="77" t="str">
        <f t="shared" si="35"/>
        <v/>
      </c>
      <c r="AL313" s="26" t="str">
        <f t="shared" si="32"/>
        <v/>
      </c>
      <c r="AM313" s="23"/>
      <c r="AN313" s="23"/>
      <c r="AO313" s="23"/>
      <c r="AP313" s="220" t="str">
        <f t="shared" si="36"/>
        <v/>
      </c>
      <c r="AQ313" s="23"/>
      <c r="AR313" s="23"/>
      <c r="AS313" s="23"/>
      <c r="AT313" s="23"/>
      <c r="AU313" s="23"/>
      <c r="AV313" s="23"/>
      <c r="AW313" s="23"/>
    </row>
    <row r="314" spans="1:49">
      <c r="A314" s="5"/>
      <c r="C314" s="24"/>
      <c r="D314" s="24" t="str">
        <f t="shared" si="34"/>
        <v/>
      </c>
      <c r="E314" s="260"/>
      <c r="F314" s="260"/>
      <c r="G314" s="261"/>
      <c r="H314" s="90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63"/>
      <c r="AD314" s="24"/>
      <c r="AE314" s="24"/>
      <c r="AF314" s="264"/>
      <c r="AG314" s="265"/>
      <c r="AH314" s="24"/>
      <c r="AI314" s="24"/>
      <c r="AJ314" s="26" t="str">
        <f t="shared" si="33"/>
        <v/>
      </c>
      <c r="AK314" s="77" t="str">
        <f t="shared" si="35"/>
        <v/>
      </c>
      <c r="AL314" s="26" t="str">
        <f t="shared" si="32"/>
        <v/>
      </c>
      <c r="AM314" s="23"/>
      <c r="AN314" s="23"/>
      <c r="AO314" s="23"/>
      <c r="AP314" s="220" t="str">
        <f t="shared" si="36"/>
        <v/>
      </c>
      <c r="AQ314" s="23"/>
      <c r="AR314" s="23"/>
      <c r="AS314" s="23"/>
      <c r="AT314" s="23"/>
      <c r="AU314" s="23"/>
      <c r="AV314" s="23"/>
      <c r="AW314" s="23"/>
    </row>
    <row r="315" spans="1:49">
      <c r="A315" s="5"/>
      <c r="C315" s="24"/>
      <c r="D315" s="24" t="str">
        <f t="shared" si="34"/>
        <v/>
      </c>
      <c r="E315" s="260"/>
      <c r="F315" s="260"/>
      <c r="G315" s="261"/>
      <c r="H315" s="90"/>
      <c r="I315" s="24"/>
      <c r="J315" s="24"/>
      <c r="K315" s="24"/>
      <c r="L315" s="24"/>
      <c r="M315" s="24"/>
      <c r="N315" s="262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63"/>
      <c r="AD315" s="24"/>
      <c r="AE315" s="24"/>
      <c r="AF315" s="264"/>
      <c r="AG315" s="265"/>
      <c r="AH315" s="24"/>
      <c r="AI315" s="24"/>
      <c r="AJ315" s="26" t="str">
        <f t="shared" si="33"/>
        <v/>
      </c>
      <c r="AK315" s="77" t="str">
        <f t="shared" si="35"/>
        <v/>
      </c>
      <c r="AL315" s="26" t="str">
        <f t="shared" si="32"/>
        <v/>
      </c>
      <c r="AM315" s="23"/>
      <c r="AN315" s="23"/>
      <c r="AO315" s="23"/>
      <c r="AP315" s="220" t="str">
        <f t="shared" si="36"/>
        <v/>
      </c>
      <c r="AQ315" s="23"/>
      <c r="AR315" s="23"/>
      <c r="AS315" s="23"/>
      <c r="AT315" s="23"/>
      <c r="AU315" s="23"/>
      <c r="AV315" s="23"/>
      <c r="AW315" s="23"/>
    </row>
    <row r="316" spans="1:49">
      <c r="A316" s="5"/>
      <c r="C316" s="24"/>
      <c r="D316" s="24" t="str">
        <f t="shared" si="34"/>
        <v/>
      </c>
      <c r="E316" s="260"/>
      <c r="F316" s="260"/>
      <c r="G316" s="24"/>
      <c r="H316" s="24"/>
      <c r="I316" s="24"/>
      <c r="J316" s="24"/>
      <c r="K316" s="24"/>
      <c r="L316" s="24"/>
      <c r="M316" s="24"/>
      <c r="N316" s="262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63"/>
      <c r="AD316" s="24"/>
      <c r="AE316" s="24"/>
      <c r="AF316" s="264"/>
      <c r="AG316" s="265"/>
      <c r="AH316" s="24"/>
      <c r="AI316" s="24"/>
      <c r="AJ316" s="26" t="str">
        <f t="shared" si="33"/>
        <v/>
      </c>
      <c r="AK316" s="77" t="str">
        <f t="shared" si="35"/>
        <v/>
      </c>
      <c r="AL316" s="26" t="str">
        <f t="shared" si="32"/>
        <v/>
      </c>
      <c r="AM316" s="23"/>
      <c r="AN316" s="23"/>
      <c r="AO316" s="23"/>
      <c r="AP316" s="220" t="str">
        <f t="shared" si="36"/>
        <v/>
      </c>
      <c r="AQ316" s="23"/>
      <c r="AR316" s="23"/>
      <c r="AS316" s="23"/>
      <c r="AT316" s="23"/>
      <c r="AU316" s="23"/>
      <c r="AV316" s="23"/>
      <c r="AW316" s="23"/>
    </row>
    <row r="317" spans="1:49">
      <c r="A317" s="5"/>
      <c r="C317" s="24"/>
      <c r="D317" s="24" t="str">
        <f t="shared" si="34"/>
        <v/>
      </c>
      <c r="E317" s="260"/>
      <c r="F317" s="260"/>
      <c r="G317" s="24"/>
      <c r="H317" s="24"/>
      <c r="I317" s="24"/>
      <c r="J317" s="24"/>
      <c r="K317" s="24"/>
      <c r="L317" s="24"/>
      <c r="M317" s="24"/>
      <c r="N317" s="262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63"/>
      <c r="AD317" s="24"/>
      <c r="AE317" s="24"/>
      <c r="AF317" s="264"/>
      <c r="AG317" s="265"/>
      <c r="AH317" s="24"/>
      <c r="AI317" s="24"/>
      <c r="AJ317" s="26" t="str">
        <f t="shared" si="33"/>
        <v/>
      </c>
      <c r="AK317" s="77" t="str">
        <f t="shared" si="35"/>
        <v/>
      </c>
      <c r="AL317" s="26" t="str">
        <f t="shared" si="32"/>
        <v/>
      </c>
      <c r="AM317" s="23"/>
      <c r="AN317" s="23"/>
      <c r="AO317" s="23"/>
      <c r="AP317" s="220" t="str">
        <f t="shared" si="36"/>
        <v/>
      </c>
      <c r="AQ317" s="23"/>
      <c r="AR317" s="23"/>
      <c r="AS317" s="23"/>
      <c r="AT317" s="23"/>
      <c r="AU317" s="23"/>
      <c r="AV317" s="23"/>
      <c r="AW317" s="23"/>
    </row>
    <row r="318" spans="1:49">
      <c r="A318" s="5"/>
      <c r="C318" s="24"/>
      <c r="D318" s="24" t="str">
        <f t="shared" si="34"/>
        <v/>
      </c>
      <c r="E318" s="260"/>
      <c r="F318" s="260"/>
      <c r="G318" s="261"/>
      <c r="H318" s="90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63"/>
      <c r="AD318" s="24"/>
      <c r="AE318" s="24"/>
      <c r="AF318" s="264"/>
      <c r="AG318" s="265"/>
      <c r="AH318" s="24"/>
      <c r="AI318" s="24"/>
      <c r="AJ318" s="26" t="str">
        <f t="shared" si="33"/>
        <v/>
      </c>
      <c r="AK318" s="77" t="str">
        <f t="shared" si="35"/>
        <v/>
      </c>
      <c r="AL318" s="26" t="str">
        <f t="shared" ref="AL318:AL349" si="37">IF(AJ318="","",SUM(AJ318:AK318))</f>
        <v/>
      </c>
      <c r="AM318" s="23"/>
      <c r="AN318" s="23"/>
      <c r="AO318" s="23"/>
      <c r="AP318" s="220" t="str">
        <f t="shared" si="36"/>
        <v/>
      </c>
      <c r="AQ318" s="23"/>
      <c r="AR318" s="23"/>
      <c r="AS318" s="23"/>
      <c r="AT318" s="23"/>
      <c r="AU318" s="23"/>
      <c r="AV318" s="23"/>
      <c r="AW318" s="23"/>
    </row>
    <row r="319" spans="1:49">
      <c r="A319" s="5"/>
      <c r="C319" s="24"/>
      <c r="D319" s="24" t="str">
        <f t="shared" si="34"/>
        <v/>
      </c>
      <c r="E319" s="260"/>
      <c r="F319" s="260"/>
      <c r="G319" s="24"/>
      <c r="H319" s="24"/>
      <c r="I319" s="24"/>
      <c r="J319" s="24"/>
      <c r="K319" s="24"/>
      <c r="L319" s="24"/>
      <c r="M319" s="24"/>
      <c r="N319" s="262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63"/>
      <c r="AD319" s="24"/>
      <c r="AE319" s="24"/>
      <c r="AF319" s="264"/>
      <c r="AG319" s="265"/>
      <c r="AH319" s="24"/>
      <c r="AI319" s="24"/>
      <c r="AJ319" s="26" t="str">
        <f t="shared" si="33"/>
        <v/>
      </c>
      <c r="AK319" s="77" t="str">
        <f t="shared" si="35"/>
        <v/>
      </c>
      <c r="AL319" s="26" t="str">
        <f t="shared" si="37"/>
        <v/>
      </c>
      <c r="AM319" s="23"/>
      <c r="AN319" s="23"/>
      <c r="AO319" s="23"/>
      <c r="AP319" s="220" t="str">
        <f t="shared" si="36"/>
        <v/>
      </c>
      <c r="AQ319" s="23"/>
      <c r="AR319" s="23"/>
      <c r="AS319" s="23"/>
      <c r="AT319" s="23"/>
      <c r="AU319" s="23"/>
      <c r="AV319" s="23"/>
      <c r="AW319" s="23"/>
    </row>
    <row r="320" spans="1:49">
      <c r="A320" s="5"/>
      <c r="C320" s="24"/>
      <c r="D320" s="24" t="str">
        <f t="shared" si="34"/>
        <v/>
      </c>
      <c r="E320" s="260"/>
      <c r="F320" s="260"/>
      <c r="G320" s="24"/>
      <c r="H320" s="24"/>
      <c r="I320" s="24"/>
      <c r="J320" s="24"/>
      <c r="K320" s="24"/>
      <c r="L320" s="24"/>
      <c r="M320" s="24"/>
      <c r="N320" s="262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63"/>
      <c r="AD320" s="24"/>
      <c r="AE320" s="24"/>
      <c r="AF320" s="264"/>
      <c r="AG320" s="265"/>
      <c r="AH320" s="24"/>
      <c r="AI320" s="24"/>
      <c r="AJ320" s="26" t="str">
        <f t="shared" si="33"/>
        <v/>
      </c>
      <c r="AK320" s="77" t="str">
        <f t="shared" si="35"/>
        <v/>
      </c>
      <c r="AL320" s="26" t="str">
        <f t="shared" si="37"/>
        <v/>
      </c>
      <c r="AM320" s="23"/>
      <c r="AN320" s="23"/>
      <c r="AO320" s="23"/>
      <c r="AP320" s="220" t="str">
        <f t="shared" si="36"/>
        <v/>
      </c>
      <c r="AQ320" s="23"/>
      <c r="AR320" s="23"/>
      <c r="AS320" s="23"/>
      <c r="AT320" s="23"/>
      <c r="AU320" s="23"/>
      <c r="AV320" s="23"/>
      <c r="AW320" s="23"/>
    </row>
    <row r="321" spans="1:49">
      <c r="A321" s="5"/>
      <c r="C321" s="24"/>
      <c r="D321" s="24" t="str">
        <f t="shared" si="34"/>
        <v/>
      </c>
      <c r="E321" s="260"/>
      <c r="F321" s="260"/>
      <c r="G321" s="261"/>
      <c r="H321" s="90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63"/>
      <c r="AD321" s="24"/>
      <c r="AE321" s="24"/>
      <c r="AF321" s="264"/>
      <c r="AG321" s="265"/>
      <c r="AH321" s="24"/>
      <c r="AI321" s="24"/>
      <c r="AJ321" s="26" t="str">
        <f t="shared" si="33"/>
        <v/>
      </c>
      <c r="AK321" s="77" t="str">
        <f t="shared" si="35"/>
        <v/>
      </c>
      <c r="AL321" s="26" t="str">
        <f t="shared" si="37"/>
        <v/>
      </c>
      <c r="AM321" s="23"/>
      <c r="AN321" s="23"/>
      <c r="AO321" s="23"/>
      <c r="AP321" s="220" t="str">
        <f t="shared" si="36"/>
        <v/>
      </c>
      <c r="AQ321" s="23"/>
      <c r="AR321" s="23"/>
      <c r="AS321" s="23"/>
      <c r="AT321" s="23"/>
      <c r="AU321" s="23"/>
      <c r="AV321" s="23"/>
      <c r="AW321" s="23"/>
    </row>
    <row r="322" spans="1:49">
      <c r="A322" s="5"/>
      <c r="C322" s="24"/>
      <c r="D322" s="24" t="str">
        <f t="shared" si="34"/>
        <v/>
      </c>
      <c r="E322" s="260"/>
      <c r="F322" s="260"/>
      <c r="G322" s="90"/>
      <c r="H322" s="90"/>
      <c r="I322" s="24"/>
      <c r="J322" s="90"/>
      <c r="K322" s="90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63"/>
      <c r="AD322" s="24"/>
      <c r="AE322" s="24"/>
      <c r="AF322" s="154"/>
      <c r="AG322" s="265"/>
      <c r="AH322" s="90"/>
      <c r="AI322" s="90"/>
      <c r="AJ322" s="26" t="str">
        <f t="shared" si="33"/>
        <v/>
      </c>
      <c r="AK322" s="77" t="str">
        <f t="shared" si="35"/>
        <v/>
      </c>
      <c r="AL322" s="26" t="str">
        <f t="shared" si="37"/>
        <v/>
      </c>
      <c r="AM322" s="23"/>
      <c r="AN322" s="23"/>
      <c r="AO322" s="23"/>
      <c r="AP322" s="220" t="str">
        <f t="shared" si="36"/>
        <v/>
      </c>
      <c r="AQ322" s="23"/>
      <c r="AR322" s="23"/>
      <c r="AS322" s="23"/>
      <c r="AT322" s="23"/>
      <c r="AU322" s="23"/>
      <c r="AV322" s="23"/>
      <c r="AW322" s="23"/>
    </row>
    <row r="323" spans="1:49">
      <c r="A323" s="5"/>
      <c r="C323" s="24"/>
      <c r="D323" s="24" t="str">
        <f t="shared" si="34"/>
        <v/>
      </c>
      <c r="E323" s="260"/>
      <c r="F323" s="260"/>
      <c r="G323" s="261"/>
      <c r="H323" s="90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63"/>
      <c r="AD323" s="24"/>
      <c r="AE323" s="24"/>
      <c r="AF323" s="264"/>
      <c r="AG323" s="265"/>
      <c r="AH323" s="24"/>
      <c r="AI323" s="24"/>
      <c r="AJ323" s="26" t="str">
        <f t="shared" si="33"/>
        <v/>
      </c>
      <c r="AK323" s="77" t="str">
        <f t="shared" si="35"/>
        <v/>
      </c>
      <c r="AL323" s="26" t="str">
        <f t="shared" si="37"/>
        <v/>
      </c>
      <c r="AM323" s="23"/>
      <c r="AN323" s="23"/>
      <c r="AO323" s="23"/>
      <c r="AP323" s="220" t="str">
        <f t="shared" si="36"/>
        <v/>
      </c>
      <c r="AQ323" s="23"/>
      <c r="AR323" s="23"/>
      <c r="AS323" s="23"/>
      <c r="AT323" s="23"/>
      <c r="AU323" s="23"/>
      <c r="AV323" s="23"/>
      <c r="AW323" s="23"/>
    </row>
    <row r="324" spans="1:49">
      <c r="A324" s="5"/>
      <c r="C324" s="24"/>
      <c r="D324" s="24" t="str">
        <f t="shared" si="34"/>
        <v/>
      </c>
      <c r="E324" s="260"/>
      <c r="F324" s="260"/>
      <c r="G324" s="261"/>
      <c r="H324" s="90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63"/>
      <c r="AD324" s="24"/>
      <c r="AE324" s="24"/>
      <c r="AF324" s="264"/>
      <c r="AG324" s="265"/>
      <c r="AH324" s="24"/>
      <c r="AI324" s="24"/>
      <c r="AJ324" s="26" t="str">
        <f t="shared" si="33"/>
        <v/>
      </c>
      <c r="AK324" s="77" t="str">
        <f t="shared" si="35"/>
        <v/>
      </c>
      <c r="AL324" s="26" t="str">
        <f t="shared" si="37"/>
        <v/>
      </c>
      <c r="AM324" s="23"/>
      <c r="AN324" s="23"/>
      <c r="AO324" s="23"/>
      <c r="AP324" s="220" t="str">
        <f t="shared" si="36"/>
        <v/>
      </c>
      <c r="AQ324" s="23"/>
      <c r="AR324" s="23"/>
      <c r="AS324" s="23"/>
      <c r="AT324" s="23"/>
      <c r="AU324" s="23"/>
      <c r="AV324" s="23"/>
      <c r="AW324" s="23"/>
    </row>
    <row r="325" spans="1:49">
      <c r="A325" s="5"/>
      <c r="C325" s="24"/>
      <c r="D325" s="24" t="str">
        <f t="shared" si="34"/>
        <v/>
      </c>
      <c r="E325" s="260"/>
      <c r="F325" s="260"/>
      <c r="G325" s="261"/>
      <c r="H325" s="90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63"/>
      <c r="AD325" s="24"/>
      <c r="AE325" s="24"/>
      <c r="AF325" s="277"/>
      <c r="AG325" s="265"/>
      <c r="AH325" s="24"/>
      <c r="AI325" s="24"/>
      <c r="AJ325" s="26" t="str">
        <f t="shared" si="33"/>
        <v/>
      </c>
      <c r="AK325" s="77" t="str">
        <f t="shared" si="35"/>
        <v/>
      </c>
      <c r="AL325" s="26" t="str">
        <f t="shared" si="37"/>
        <v/>
      </c>
      <c r="AM325" s="23"/>
      <c r="AN325" s="23"/>
      <c r="AO325" s="23"/>
      <c r="AP325" s="220" t="str">
        <f t="shared" si="36"/>
        <v/>
      </c>
      <c r="AQ325" s="23"/>
      <c r="AR325" s="23"/>
      <c r="AS325" s="23"/>
      <c r="AT325" s="23"/>
      <c r="AU325" s="23"/>
      <c r="AV325" s="23"/>
      <c r="AW325" s="23"/>
    </row>
    <row r="326" spans="1:49">
      <c r="A326" s="5"/>
      <c r="C326" s="24"/>
      <c r="D326" s="24" t="str">
        <f t="shared" si="34"/>
        <v/>
      </c>
      <c r="E326" s="260"/>
      <c r="F326" s="260"/>
      <c r="G326" s="271"/>
      <c r="H326" s="271"/>
      <c r="I326" s="271"/>
      <c r="J326" s="271"/>
      <c r="K326" s="271"/>
      <c r="L326" s="271"/>
      <c r="M326" s="271"/>
      <c r="N326" s="24"/>
      <c r="O326" s="271"/>
      <c r="P326" s="271"/>
      <c r="Q326" s="271"/>
      <c r="R326" s="271"/>
      <c r="S326" s="271"/>
      <c r="T326" s="271"/>
      <c r="U326" s="271"/>
      <c r="V326" s="271"/>
      <c r="W326" s="271"/>
      <c r="X326" s="271"/>
      <c r="Y326" s="271"/>
      <c r="Z326" s="271"/>
      <c r="AA326" s="271"/>
      <c r="AB326" s="271"/>
      <c r="AC326" s="263"/>
      <c r="AD326" s="271"/>
      <c r="AE326" s="271"/>
      <c r="AF326" s="273"/>
      <c r="AG326" s="274"/>
      <c r="AH326" s="24"/>
      <c r="AI326" s="271"/>
      <c r="AJ326" s="26" t="str">
        <f t="shared" si="33"/>
        <v/>
      </c>
      <c r="AK326" s="77" t="str">
        <f t="shared" si="35"/>
        <v/>
      </c>
      <c r="AL326" s="26" t="str">
        <f t="shared" si="37"/>
        <v/>
      </c>
      <c r="AM326" s="23"/>
      <c r="AN326" s="23"/>
      <c r="AO326" s="23"/>
      <c r="AP326" s="220" t="str">
        <f t="shared" si="36"/>
        <v/>
      </c>
      <c r="AQ326" s="23"/>
      <c r="AR326" s="23"/>
      <c r="AS326" s="23"/>
      <c r="AT326" s="23"/>
      <c r="AU326" s="23"/>
      <c r="AV326" s="23"/>
      <c r="AW326" s="23"/>
    </row>
    <row r="327" spans="1:49">
      <c r="A327" s="5"/>
      <c r="C327" s="24"/>
      <c r="D327" s="24" t="str">
        <f t="shared" si="34"/>
        <v/>
      </c>
      <c r="E327" s="260"/>
      <c r="F327" s="260"/>
      <c r="G327" s="261"/>
      <c r="H327" s="90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63"/>
      <c r="AD327" s="24"/>
      <c r="AE327" s="24"/>
      <c r="AF327" s="154"/>
      <c r="AG327" s="288"/>
      <c r="AH327" s="24"/>
      <c r="AI327" s="90"/>
      <c r="AJ327" s="26" t="str">
        <f t="shared" si="33"/>
        <v/>
      </c>
      <c r="AK327" s="77" t="str">
        <f t="shared" si="35"/>
        <v/>
      </c>
      <c r="AL327" s="26" t="str">
        <f t="shared" si="37"/>
        <v/>
      </c>
      <c r="AM327" s="23"/>
      <c r="AN327" s="23"/>
      <c r="AO327" s="23"/>
      <c r="AP327" s="220" t="str">
        <f t="shared" si="36"/>
        <v/>
      </c>
      <c r="AQ327" s="23"/>
      <c r="AR327" s="23"/>
      <c r="AS327" s="23"/>
      <c r="AT327" s="23"/>
      <c r="AU327" s="23"/>
      <c r="AV327" s="23"/>
      <c r="AW327" s="23"/>
    </row>
    <row r="328" spans="1:49">
      <c r="A328" s="5"/>
      <c r="C328" s="24"/>
      <c r="D328" s="24" t="str">
        <f t="shared" si="34"/>
        <v/>
      </c>
      <c r="E328" s="260"/>
      <c r="F328" s="260"/>
      <c r="G328" s="90"/>
      <c r="H328" s="90"/>
      <c r="I328" s="90"/>
      <c r="J328" s="90"/>
      <c r="K328" s="90"/>
      <c r="L328" s="90"/>
      <c r="M328" s="90"/>
      <c r="N328" s="24"/>
      <c r="O328" s="90"/>
      <c r="P328" s="90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63"/>
      <c r="AD328" s="24"/>
      <c r="AE328" s="24"/>
      <c r="AF328" s="264"/>
      <c r="AG328" s="264"/>
      <c r="AH328" s="24"/>
      <c r="AI328" s="24"/>
      <c r="AJ328" s="26" t="str">
        <f t="shared" si="33"/>
        <v/>
      </c>
      <c r="AK328" s="77" t="str">
        <f t="shared" si="35"/>
        <v/>
      </c>
      <c r="AL328" s="26" t="str">
        <f t="shared" si="37"/>
        <v/>
      </c>
      <c r="AM328" s="23"/>
      <c r="AN328" s="23"/>
      <c r="AO328" s="23"/>
      <c r="AP328" s="220" t="str">
        <f t="shared" si="36"/>
        <v/>
      </c>
      <c r="AQ328" s="23"/>
      <c r="AR328" s="23"/>
      <c r="AS328" s="23"/>
      <c r="AT328" s="23"/>
      <c r="AU328" s="23"/>
      <c r="AV328" s="23"/>
      <c r="AW328" s="23"/>
    </row>
    <row r="329" spans="1:49">
      <c r="A329" s="5"/>
      <c r="C329" s="24"/>
      <c r="D329" s="24" t="str">
        <f t="shared" si="34"/>
        <v/>
      </c>
      <c r="E329" s="260"/>
      <c r="F329" s="260"/>
      <c r="G329" s="90"/>
      <c r="H329" s="90"/>
      <c r="I329" s="90"/>
      <c r="J329" s="90"/>
      <c r="K329" s="90"/>
      <c r="L329" s="90"/>
      <c r="M329" s="90"/>
      <c r="N329" s="24"/>
      <c r="O329" s="90"/>
      <c r="P329" s="90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63"/>
      <c r="AD329" s="24"/>
      <c r="AE329" s="24"/>
      <c r="AF329" s="264"/>
      <c r="AG329" s="264"/>
      <c r="AH329" s="24"/>
      <c r="AI329" s="24"/>
      <c r="AJ329" s="26" t="str">
        <f t="shared" si="33"/>
        <v/>
      </c>
      <c r="AK329" s="77" t="str">
        <f t="shared" si="35"/>
        <v/>
      </c>
      <c r="AL329" s="26" t="str">
        <f t="shared" si="37"/>
        <v/>
      </c>
      <c r="AM329" s="23"/>
      <c r="AN329" s="23"/>
      <c r="AO329" s="23"/>
      <c r="AP329" s="220" t="str">
        <f t="shared" si="36"/>
        <v/>
      </c>
      <c r="AQ329" s="23"/>
      <c r="AR329" s="23"/>
      <c r="AS329" s="23"/>
      <c r="AT329" s="23"/>
      <c r="AU329" s="23"/>
      <c r="AV329" s="23"/>
      <c r="AW329" s="23"/>
    </row>
    <row r="330" spans="1:49">
      <c r="A330" s="5"/>
      <c r="C330" s="24"/>
      <c r="D330" s="24" t="str">
        <f t="shared" si="34"/>
        <v/>
      </c>
      <c r="E330" s="260"/>
      <c r="F330" s="26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63"/>
      <c r="AD330" s="24"/>
      <c r="AE330" s="24"/>
      <c r="AF330" s="264"/>
      <c r="AG330" s="264"/>
      <c r="AH330" s="24"/>
      <c r="AI330" s="24"/>
      <c r="AJ330" s="26" t="str">
        <f t="shared" si="33"/>
        <v/>
      </c>
      <c r="AK330" s="77" t="str">
        <f t="shared" si="35"/>
        <v/>
      </c>
      <c r="AL330" s="26" t="str">
        <f t="shared" si="37"/>
        <v/>
      </c>
      <c r="AM330" s="23"/>
      <c r="AN330" s="23"/>
      <c r="AO330" s="23"/>
      <c r="AP330" s="220" t="str">
        <f t="shared" si="36"/>
        <v/>
      </c>
      <c r="AQ330" s="23"/>
      <c r="AR330" s="23"/>
      <c r="AS330" s="23"/>
      <c r="AT330" s="23"/>
      <c r="AU330" s="23"/>
      <c r="AV330" s="23"/>
      <c r="AW330" s="23"/>
    </row>
    <row r="331" spans="1:49">
      <c r="A331" s="5"/>
      <c r="C331" s="24"/>
      <c r="D331" s="24" t="str">
        <f t="shared" si="34"/>
        <v/>
      </c>
      <c r="E331" s="260"/>
      <c r="F331" s="260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63"/>
      <c r="AD331" s="24"/>
      <c r="AE331" s="24"/>
      <c r="AF331" s="264"/>
      <c r="AG331" s="264"/>
      <c r="AH331" s="24"/>
      <c r="AI331" s="24"/>
      <c r="AJ331" s="26" t="str">
        <f t="shared" si="33"/>
        <v/>
      </c>
      <c r="AK331" s="77" t="str">
        <f t="shared" si="35"/>
        <v/>
      </c>
      <c r="AL331" s="26" t="str">
        <f t="shared" si="37"/>
        <v/>
      </c>
      <c r="AM331" s="23"/>
      <c r="AN331" s="23"/>
      <c r="AO331" s="23"/>
      <c r="AP331" s="220" t="str">
        <f t="shared" si="36"/>
        <v/>
      </c>
      <c r="AQ331" s="23"/>
      <c r="AR331" s="23"/>
      <c r="AS331" s="23"/>
      <c r="AT331" s="23"/>
      <c r="AU331" s="23"/>
      <c r="AV331" s="23"/>
      <c r="AW331" s="23"/>
    </row>
    <row r="332" spans="1:49">
      <c r="A332" s="5"/>
      <c r="C332" s="24"/>
      <c r="D332" s="24" t="str">
        <f t="shared" si="34"/>
        <v/>
      </c>
      <c r="E332" s="260"/>
      <c r="F332" s="260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63"/>
      <c r="AD332" s="24"/>
      <c r="AE332" s="24"/>
      <c r="AF332" s="264"/>
      <c r="AG332" s="264"/>
      <c r="AH332" s="24"/>
      <c r="AI332" s="24"/>
      <c r="AJ332" s="26" t="str">
        <f t="shared" si="33"/>
        <v/>
      </c>
      <c r="AK332" s="77" t="str">
        <f t="shared" si="35"/>
        <v/>
      </c>
      <c r="AL332" s="26" t="str">
        <f t="shared" si="37"/>
        <v/>
      </c>
      <c r="AM332" s="23"/>
      <c r="AN332" s="23"/>
      <c r="AO332" s="23"/>
      <c r="AP332" s="220" t="str">
        <f t="shared" si="36"/>
        <v/>
      </c>
      <c r="AQ332" s="23"/>
      <c r="AR332" s="23"/>
      <c r="AS332" s="23"/>
      <c r="AT332" s="23"/>
      <c r="AU332" s="23"/>
      <c r="AV332" s="23"/>
      <c r="AW332" s="23"/>
    </row>
    <row r="333" spans="1:49">
      <c r="A333" s="5"/>
      <c r="C333" s="24"/>
      <c r="D333" s="24" t="str">
        <f t="shared" si="34"/>
        <v/>
      </c>
      <c r="E333" s="260"/>
      <c r="F333" s="260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63"/>
      <c r="AD333" s="24"/>
      <c r="AE333" s="24"/>
      <c r="AF333" s="264"/>
      <c r="AG333" s="264"/>
      <c r="AH333" s="24"/>
      <c r="AI333" s="24"/>
      <c r="AJ333" s="26" t="str">
        <f t="shared" si="33"/>
        <v/>
      </c>
      <c r="AK333" s="77" t="str">
        <f t="shared" si="35"/>
        <v/>
      </c>
      <c r="AL333" s="26" t="str">
        <f t="shared" si="37"/>
        <v/>
      </c>
      <c r="AM333" s="23"/>
      <c r="AN333" s="23"/>
      <c r="AO333" s="23"/>
      <c r="AP333" s="220" t="str">
        <f t="shared" si="36"/>
        <v/>
      </c>
      <c r="AQ333" s="23"/>
      <c r="AR333" s="23"/>
      <c r="AS333" s="23"/>
      <c r="AT333" s="23"/>
      <c r="AU333" s="23"/>
      <c r="AV333" s="23"/>
      <c r="AW333" s="23"/>
    </row>
    <row r="334" spans="1:49">
      <c r="A334" s="5"/>
      <c r="C334" s="24"/>
      <c r="D334" s="24" t="str">
        <f t="shared" si="34"/>
        <v/>
      </c>
      <c r="E334" s="260"/>
      <c r="F334" s="260"/>
      <c r="G334" s="261"/>
      <c r="H334" s="90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63"/>
      <c r="AD334" s="24"/>
      <c r="AE334" s="24"/>
      <c r="AF334" s="264"/>
      <c r="AG334" s="265"/>
      <c r="AH334" s="24"/>
      <c r="AI334" s="24"/>
      <c r="AJ334" s="26" t="str">
        <f t="shared" si="33"/>
        <v/>
      </c>
      <c r="AK334" s="77" t="str">
        <f t="shared" si="35"/>
        <v/>
      </c>
      <c r="AL334" s="26" t="str">
        <f t="shared" si="37"/>
        <v/>
      </c>
      <c r="AM334" s="23"/>
      <c r="AN334" s="23"/>
      <c r="AO334" s="23"/>
      <c r="AP334" s="220" t="str">
        <f t="shared" si="36"/>
        <v/>
      </c>
      <c r="AQ334" s="23"/>
      <c r="AR334" s="23"/>
      <c r="AS334" s="23"/>
      <c r="AT334" s="23"/>
      <c r="AU334" s="23"/>
      <c r="AV334" s="23"/>
      <c r="AW334" s="23"/>
    </row>
    <row r="335" spans="1:49">
      <c r="A335" s="5"/>
      <c r="C335" s="24"/>
      <c r="D335" s="24" t="str">
        <f t="shared" si="34"/>
        <v/>
      </c>
      <c r="E335" s="260"/>
      <c r="F335" s="260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63"/>
      <c r="AD335" s="24"/>
      <c r="AE335" s="24"/>
      <c r="AF335" s="264"/>
      <c r="AG335" s="264"/>
      <c r="AH335" s="24"/>
      <c r="AI335" s="24"/>
      <c r="AJ335" s="26" t="str">
        <f t="shared" si="33"/>
        <v/>
      </c>
      <c r="AK335" s="77" t="str">
        <f t="shared" si="35"/>
        <v/>
      </c>
      <c r="AL335" s="26" t="str">
        <f t="shared" si="37"/>
        <v/>
      </c>
      <c r="AM335" s="23"/>
      <c r="AN335" s="23"/>
      <c r="AO335" s="23"/>
      <c r="AP335" s="220" t="str">
        <f t="shared" si="36"/>
        <v/>
      </c>
      <c r="AQ335" s="23"/>
      <c r="AR335" s="23"/>
      <c r="AS335" s="23"/>
      <c r="AT335" s="23"/>
      <c r="AU335" s="23"/>
      <c r="AV335" s="23"/>
      <c r="AW335" s="23"/>
    </row>
    <row r="336" spans="1:49">
      <c r="A336" s="5"/>
      <c r="C336" s="24"/>
      <c r="D336" s="24" t="str">
        <f t="shared" si="34"/>
        <v/>
      </c>
      <c r="E336" s="260"/>
      <c r="F336" s="260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63"/>
      <c r="AD336" s="24"/>
      <c r="AE336" s="24"/>
      <c r="AF336" s="264"/>
      <c r="AG336" s="264"/>
      <c r="AH336" s="24"/>
      <c r="AI336" s="24"/>
      <c r="AJ336" s="26" t="str">
        <f t="shared" si="33"/>
        <v/>
      </c>
      <c r="AK336" s="77" t="str">
        <f t="shared" si="35"/>
        <v/>
      </c>
      <c r="AL336" s="26" t="str">
        <f t="shared" si="37"/>
        <v/>
      </c>
      <c r="AM336" s="23"/>
      <c r="AN336" s="23"/>
      <c r="AO336" s="23"/>
      <c r="AP336" s="220" t="str">
        <f t="shared" si="36"/>
        <v/>
      </c>
      <c r="AQ336" s="23"/>
      <c r="AR336" s="23"/>
      <c r="AS336" s="23"/>
      <c r="AT336" s="23"/>
      <c r="AU336" s="23"/>
      <c r="AV336" s="23"/>
      <c r="AW336" s="23"/>
    </row>
    <row r="337" spans="1:49">
      <c r="A337" s="5"/>
      <c r="C337" s="24"/>
      <c r="D337" s="24" t="str">
        <f t="shared" si="34"/>
        <v/>
      </c>
      <c r="E337" s="260"/>
      <c r="F337" s="260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63"/>
      <c r="AD337" s="24"/>
      <c r="AE337" s="24"/>
      <c r="AF337" s="264"/>
      <c r="AG337" s="264"/>
      <c r="AH337" s="24"/>
      <c r="AI337" s="24"/>
      <c r="AJ337" s="26" t="str">
        <f t="shared" si="33"/>
        <v/>
      </c>
      <c r="AK337" s="77" t="str">
        <f t="shared" si="35"/>
        <v/>
      </c>
      <c r="AL337" s="26" t="str">
        <f t="shared" si="37"/>
        <v/>
      </c>
      <c r="AM337" s="23"/>
      <c r="AN337" s="23"/>
      <c r="AO337" s="23"/>
      <c r="AP337" s="220" t="str">
        <f t="shared" si="36"/>
        <v/>
      </c>
      <c r="AQ337" s="23"/>
      <c r="AR337" s="23"/>
      <c r="AS337" s="23"/>
      <c r="AT337" s="23"/>
      <c r="AU337" s="23"/>
      <c r="AV337" s="23"/>
      <c r="AW337" s="23"/>
    </row>
    <row r="338" spans="1:49">
      <c r="C338" s="24"/>
      <c r="D338" s="24" t="str">
        <f t="shared" si="34"/>
        <v/>
      </c>
      <c r="E338" s="260"/>
      <c r="F338" s="260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63"/>
      <c r="AD338" s="24"/>
      <c r="AE338" s="24"/>
      <c r="AF338" s="264"/>
      <c r="AG338" s="264"/>
      <c r="AH338" s="24"/>
      <c r="AI338" s="24"/>
      <c r="AJ338" s="26" t="str">
        <f t="shared" si="33"/>
        <v/>
      </c>
      <c r="AK338" s="77" t="str">
        <f t="shared" si="35"/>
        <v/>
      </c>
      <c r="AL338" s="26" t="str">
        <f t="shared" si="37"/>
        <v/>
      </c>
      <c r="AM338" s="23"/>
      <c r="AN338" s="23"/>
      <c r="AO338" s="23"/>
      <c r="AP338" s="220" t="str">
        <f t="shared" si="36"/>
        <v/>
      </c>
      <c r="AQ338" s="23"/>
      <c r="AR338" s="23"/>
      <c r="AS338" s="23"/>
      <c r="AT338" s="23"/>
      <c r="AU338" s="23"/>
      <c r="AV338" s="23"/>
      <c r="AW338" s="23"/>
    </row>
    <row r="339" spans="1:49">
      <c r="A339" s="5"/>
      <c r="C339" s="24"/>
      <c r="D339" s="24" t="str">
        <f t="shared" si="34"/>
        <v/>
      </c>
      <c r="E339" s="260"/>
      <c r="F339" s="260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63"/>
      <c r="AD339" s="24"/>
      <c r="AE339" s="24"/>
      <c r="AF339" s="264"/>
      <c r="AG339" s="264"/>
      <c r="AH339" s="24"/>
      <c r="AI339" s="24"/>
      <c r="AJ339" s="26" t="str">
        <f t="shared" si="33"/>
        <v/>
      </c>
      <c r="AK339" s="77" t="str">
        <f t="shared" si="35"/>
        <v/>
      </c>
      <c r="AL339" s="26" t="str">
        <f t="shared" si="37"/>
        <v/>
      </c>
      <c r="AM339" s="23"/>
      <c r="AN339" s="23"/>
      <c r="AO339" s="23"/>
      <c r="AP339" s="220"/>
      <c r="AQ339" s="23"/>
      <c r="AR339" s="23"/>
      <c r="AS339" s="23"/>
      <c r="AT339" s="23"/>
      <c r="AU339" s="23"/>
      <c r="AV339" s="23"/>
      <c r="AW339" s="23"/>
    </row>
    <row r="340" spans="1:49">
      <c r="C340" s="24"/>
      <c r="D340" s="24" t="str">
        <f t="shared" si="34"/>
        <v/>
      </c>
      <c r="E340" s="260"/>
      <c r="F340" s="260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63"/>
      <c r="AD340" s="24"/>
      <c r="AE340" s="24"/>
      <c r="AF340" s="264"/>
      <c r="AG340" s="264"/>
      <c r="AH340" s="24"/>
      <c r="AI340" s="24"/>
      <c r="AJ340" s="26" t="str">
        <f t="shared" si="33"/>
        <v/>
      </c>
      <c r="AK340" s="77" t="str">
        <f t="shared" si="35"/>
        <v/>
      </c>
      <c r="AL340" s="26" t="str">
        <f t="shared" si="37"/>
        <v/>
      </c>
      <c r="AM340" s="23"/>
      <c r="AN340" s="23"/>
      <c r="AO340" s="23"/>
      <c r="AP340" s="220"/>
      <c r="AQ340" s="23"/>
      <c r="AR340" s="23"/>
      <c r="AS340" s="23"/>
      <c r="AT340" s="23"/>
      <c r="AU340" s="23"/>
      <c r="AV340" s="23"/>
      <c r="AW340" s="23"/>
    </row>
    <row r="341" spans="1:49">
      <c r="C341" s="24"/>
      <c r="D341" s="24" t="str">
        <f t="shared" si="34"/>
        <v/>
      </c>
      <c r="E341" s="260"/>
      <c r="F341" s="260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63"/>
      <c r="AD341" s="24"/>
      <c r="AE341" s="24"/>
      <c r="AF341" s="264"/>
      <c r="AG341" s="264"/>
      <c r="AH341" s="24"/>
      <c r="AI341" s="24"/>
      <c r="AJ341" s="26" t="str">
        <f t="shared" si="33"/>
        <v/>
      </c>
      <c r="AK341" s="77" t="str">
        <f t="shared" si="35"/>
        <v/>
      </c>
      <c r="AL341" s="26" t="str">
        <f t="shared" si="37"/>
        <v/>
      </c>
      <c r="AM341" s="23"/>
      <c r="AN341" s="23"/>
      <c r="AO341" s="23"/>
      <c r="AP341" s="220"/>
      <c r="AQ341" s="23"/>
      <c r="AR341" s="23"/>
      <c r="AS341" s="23"/>
      <c r="AT341" s="23"/>
      <c r="AU341" s="23"/>
      <c r="AV341" s="23"/>
      <c r="AW341" s="23"/>
    </row>
    <row r="342" spans="1:49">
      <c r="C342" s="24"/>
      <c r="D342" s="24" t="str">
        <f t="shared" si="34"/>
        <v/>
      </c>
      <c r="E342" s="260"/>
      <c r="F342" s="260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63"/>
      <c r="AD342" s="24"/>
      <c r="AE342" s="24"/>
      <c r="AF342" s="264"/>
      <c r="AG342" s="264"/>
      <c r="AH342" s="24"/>
      <c r="AI342" s="24"/>
      <c r="AJ342" s="26" t="str">
        <f t="shared" si="33"/>
        <v/>
      </c>
      <c r="AK342" s="77" t="str">
        <f t="shared" si="35"/>
        <v/>
      </c>
      <c r="AL342" s="26" t="str">
        <f t="shared" si="37"/>
        <v/>
      </c>
      <c r="AM342" s="23"/>
      <c r="AN342" s="23"/>
      <c r="AO342" s="23"/>
      <c r="AP342" s="220"/>
      <c r="AQ342" s="23"/>
      <c r="AR342" s="23"/>
      <c r="AS342" s="23"/>
      <c r="AT342" s="23"/>
      <c r="AU342" s="23"/>
      <c r="AV342" s="23"/>
      <c r="AW342" s="23"/>
    </row>
    <row r="343" spans="1:49">
      <c r="C343" s="24"/>
      <c r="D343" s="24" t="str">
        <f t="shared" si="34"/>
        <v/>
      </c>
      <c r="E343" s="260"/>
      <c r="F343" s="260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63"/>
      <c r="AD343" s="24"/>
      <c r="AE343" s="24"/>
      <c r="AF343" s="264"/>
      <c r="AG343" s="264"/>
      <c r="AH343" s="24"/>
      <c r="AI343" s="24"/>
      <c r="AJ343" s="26" t="str">
        <f t="shared" si="33"/>
        <v/>
      </c>
      <c r="AK343" s="77" t="str">
        <f t="shared" si="35"/>
        <v/>
      </c>
      <c r="AL343" s="26" t="str">
        <f t="shared" si="37"/>
        <v/>
      </c>
      <c r="AM343" s="23"/>
      <c r="AN343" s="23"/>
      <c r="AO343" s="23"/>
      <c r="AP343" s="220"/>
      <c r="AQ343" s="23"/>
      <c r="AR343" s="23"/>
      <c r="AS343" s="23"/>
      <c r="AT343" s="23"/>
      <c r="AU343" s="23"/>
      <c r="AV343" s="23"/>
      <c r="AW343" s="23"/>
    </row>
    <row r="344" spans="1:49">
      <c r="C344" s="24"/>
      <c r="D344" s="24" t="str">
        <f t="shared" si="34"/>
        <v/>
      </c>
      <c r="E344" s="260"/>
      <c r="F344" s="260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63"/>
      <c r="AD344" s="24"/>
      <c r="AE344" s="24"/>
      <c r="AF344" s="264"/>
      <c r="AG344" s="264"/>
      <c r="AH344" s="24"/>
      <c r="AI344" s="24"/>
      <c r="AJ344" s="26" t="str">
        <f t="shared" si="33"/>
        <v/>
      </c>
      <c r="AK344" s="77" t="str">
        <f t="shared" si="35"/>
        <v/>
      </c>
      <c r="AL344" s="26" t="str">
        <f t="shared" si="37"/>
        <v/>
      </c>
      <c r="AM344" s="23"/>
      <c r="AN344" s="23"/>
      <c r="AO344" s="23"/>
      <c r="AP344" s="220"/>
      <c r="AQ344" s="23"/>
      <c r="AR344" s="23"/>
      <c r="AS344" s="23"/>
      <c r="AT344" s="23"/>
      <c r="AU344" s="23"/>
      <c r="AV344" s="23"/>
      <c r="AW344" s="23"/>
    </row>
    <row r="345" spans="1:49">
      <c r="C345" s="24"/>
      <c r="D345" s="24" t="str">
        <f t="shared" si="34"/>
        <v/>
      </c>
      <c r="E345" s="260"/>
      <c r="F345" s="260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63"/>
      <c r="AD345" s="24"/>
      <c r="AE345" s="24"/>
      <c r="AF345" s="264"/>
      <c r="AG345" s="264"/>
      <c r="AH345" s="24"/>
      <c r="AI345" s="24"/>
      <c r="AJ345" s="26" t="str">
        <f t="shared" si="33"/>
        <v/>
      </c>
      <c r="AK345" s="77" t="str">
        <f t="shared" si="35"/>
        <v/>
      </c>
      <c r="AL345" s="26" t="str">
        <f t="shared" si="37"/>
        <v/>
      </c>
      <c r="AM345" s="23"/>
      <c r="AN345" s="23"/>
      <c r="AO345" s="23"/>
      <c r="AP345" s="220"/>
      <c r="AQ345" s="23"/>
      <c r="AR345" s="23"/>
      <c r="AS345" s="23"/>
      <c r="AT345" s="23"/>
      <c r="AU345" s="23"/>
      <c r="AV345" s="23"/>
      <c r="AW345" s="23"/>
    </row>
    <row r="346" spans="1:49">
      <c r="C346" s="24"/>
      <c r="D346" s="24" t="str">
        <f t="shared" si="34"/>
        <v/>
      </c>
      <c r="E346" s="260"/>
      <c r="F346" s="260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63"/>
      <c r="AD346" s="24"/>
      <c r="AE346" s="24"/>
      <c r="AF346" s="264"/>
      <c r="AG346" s="264"/>
      <c r="AH346" s="24"/>
      <c r="AI346" s="24"/>
      <c r="AJ346" s="26" t="str">
        <f t="shared" si="33"/>
        <v/>
      </c>
      <c r="AK346" s="77" t="str">
        <f t="shared" si="35"/>
        <v/>
      </c>
      <c r="AL346" s="26" t="str">
        <f t="shared" si="37"/>
        <v/>
      </c>
      <c r="AM346" s="23"/>
      <c r="AN346" s="23"/>
      <c r="AO346" s="23"/>
      <c r="AP346" s="220"/>
      <c r="AQ346" s="23"/>
      <c r="AR346" s="23"/>
      <c r="AS346" s="23"/>
      <c r="AT346" s="23"/>
      <c r="AU346" s="23"/>
      <c r="AV346" s="23"/>
      <c r="AW346" s="23"/>
    </row>
    <row r="347" spans="1:49">
      <c r="C347" s="24"/>
      <c r="D347" s="24" t="str">
        <f t="shared" si="34"/>
        <v/>
      </c>
      <c r="E347" s="260"/>
      <c r="F347" s="260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63"/>
      <c r="AD347" s="24"/>
      <c r="AE347" s="24"/>
      <c r="AF347" s="264"/>
      <c r="AG347" s="264"/>
      <c r="AH347" s="24"/>
      <c r="AI347" s="24"/>
      <c r="AJ347" s="26" t="str">
        <f t="shared" si="33"/>
        <v/>
      </c>
      <c r="AK347" s="77" t="str">
        <f t="shared" si="35"/>
        <v/>
      </c>
      <c r="AL347" s="26" t="str">
        <f t="shared" si="37"/>
        <v/>
      </c>
      <c r="AM347" s="23"/>
      <c r="AN347" s="23"/>
      <c r="AO347" s="23"/>
      <c r="AP347" s="220"/>
      <c r="AQ347" s="23"/>
      <c r="AR347" s="23"/>
      <c r="AS347" s="23"/>
      <c r="AT347" s="23"/>
      <c r="AU347" s="23"/>
      <c r="AV347" s="23"/>
      <c r="AW347" s="23"/>
    </row>
    <row r="348" spans="1:49">
      <c r="C348" s="24"/>
      <c r="D348" s="24" t="str">
        <f t="shared" si="34"/>
        <v/>
      </c>
      <c r="E348" s="260"/>
      <c r="F348" s="260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63"/>
      <c r="AD348" s="24"/>
      <c r="AE348" s="24"/>
      <c r="AF348" s="264"/>
      <c r="AG348" s="264"/>
      <c r="AH348" s="24"/>
      <c r="AI348" s="24"/>
      <c r="AJ348" s="26" t="str">
        <f t="shared" si="33"/>
        <v/>
      </c>
      <c r="AK348" s="77" t="str">
        <f t="shared" si="35"/>
        <v/>
      </c>
      <c r="AL348" s="26" t="str">
        <f t="shared" si="37"/>
        <v/>
      </c>
      <c r="AM348" s="23"/>
      <c r="AN348" s="23"/>
      <c r="AO348" s="23"/>
      <c r="AP348" s="220"/>
      <c r="AQ348" s="23"/>
      <c r="AR348" s="23"/>
      <c r="AS348" s="23"/>
      <c r="AT348" s="23"/>
      <c r="AU348" s="23"/>
      <c r="AV348" s="23"/>
      <c r="AW348" s="23"/>
    </row>
    <row r="349" spans="1:49">
      <c r="C349" s="24"/>
      <c r="D349" s="24" t="str">
        <f t="shared" si="34"/>
        <v/>
      </c>
      <c r="E349" s="260"/>
      <c r="F349" s="260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63"/>
      <c r="AD349" s="24"/>
      <c r="AE349" s="24"/>
      <c r="AF349" s="264"/>
      <c r="AG349" s="264"/>
      <c r="AH349" s="24"/>
      <c r="AI349" s="24"/>
      <c r="AJ349" s="26" t="str">
        <f t="shared" si="33"/>
        <v/>
      </c>
      <c r="AK349" s="77" t="str">
        <f t="shared" si="35"/>
        <v/>
      </c>
      <c r="AL349" s="26" t="str">
        <f t="shared" si="37"/>
        <v/>
      </c>
      <c r="AM349" s="23"/>
      <c r="AN349" s="23"/>
      <c r="AO349" s="23"/>
      <c r="AP349" s="220"/>
      <c r="AQ349" s="23"/>
      <c r="AR349" s="23"/>
      <c r="AS349" s="23"/>
      <c r="AT349" s="23"/>
      <c r="AU349" s="23"/>
      <c r="AV349" s="23"/>
      <c r="AW349" s="23"/>
    </row>
    <row r="350" spans="1:49">
      <c r="C350" s="24"/>
      <c r="D350" s="24" t="str">
        <f t="shared" si="34"/>
        <v/>
      </c>
      <c r="E350" s="260"/>
      <c r="F350" s="260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63"/>
      <c r="AD350" s="24"/>
      <c r="AE350" s="24"/>
      <c r="AF350" s="264"/>
      <c r="AG350" s="264"/>
      <c r="AH350" s="24"/>
      <c r="AI350" s="24"/>
      <c r="AJ350" s="26" t="str">
        <f t="shared" si="33"/>
        <v/>
      </c>
      <c r="AK350" s="77" t="str">
        <f t="shared" si="35"/>
        <v/>
      </c>
      <c r="AL350" s="26" t="str">
        <f t="shared" ref="AL350:AL381" si="38">IF(AJ350="","",SUM(AJ350:AK350))</f>
        <v/>
      </c>
      <c r="AM350" s="23"/>
      <c r="AN350" s="23"/>
      <c r="AO350" s="23"/>
      <c r="AP350" s="220"/>
      <c r="AQ350" s="23"/>
      <c r="AR350" s="23"/>
      <c r="AS350" s="23"/>
      <c r="AT350" s="23"/>
      <c r="AU350" s="23"/>
      <c r="AV350" s="23"/>
      <c r="AW350" s="23"/>
    </row>
    <row r="351" spans="1:49">
      <c r="C351" s="24"/>
      <c r="D351" s="24" t="str">
        <f t="shared" si="34"/>
        <v/>
      </c>
      <c r="E351" s="260"/>
      <c r="F351" s="260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63"/>
      <c r="AD351" s="24"/>
      <c r="AE351" s="24"/>
      <c r="AF351" s="264"/>
      <c r="AG351" s="264"/>
      <c r="AH351" s="24"/>
      <c r="AI351" s="24"/>
      <c r="AJ351" s="26" t="str">
        <f t="shared" si="33"/>
        <v/>
      </c>
      <c r="AK351" s="77" t="str">
        <f t="shared" si="35"/>
        <v/>
      </c>
      <c r="AL351" s="26" t="str">
        <f t="shared" si="38"/>
        <v/>
      </c>
      <c r="AM351" s="23"/>
      <c r="AN351" s="23"/>
      <c r="AO351" s="23"/>
      <c r="AP351" s="220"/>
      <c r="AQ351" s="23"/>
      <c r="AR351" s="23"/>
      <c r="AS351" s="23"/>
      <c r="AT351" s="23"/>
      <c r="AU351" s="23"/>
      <c r="AV351" s="23"/>
      <c r="AW351" s="23"/>
    </row>
    <row r="352" spans="1:49">
      <c r="C352" s="24"/>
      <c r="D352" s="24" t="str">
        <f t="shared" si="34"/>
        <v/>
      </c>
      <c r="E352" s="260"/>
      <c r="F352" s="260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63"/>
      <c r="AD352" s="24"/>
      <c r="AE352" s="24"/>
      <c r="AF352" s="264"/>
      <c r="AG352" s="264"/>
      <c r="AH352" s="24"/>
      <c r="AI352" s="24"/>
      <c r="AJ352" s="26" t="str">
        <f t="shared" si="33"/>
        <v/>
      </c>
      <c r="AK352" s="77" t="str">
        <f t="shared" si="35"/>
        <v/>
      </c>
      <c r="AL352" s="26" t="str">
        <f t="shared" si="38"/>
        <v/>
      </c>
      <c r="AM352" s="23"/>
      <c r="AN352" s="23"/>
      <c r="AO352" s="23"/>
      <c r="AP352" s="220"/>
      <c r="AQ352" s="23"/>
      <c r="AR352" s="23"/>
      <c r="AS352" s="23"/>
      <c r="AT352" s="23"/>
      <c r="AU352" s="23"/>
      <c r="AV352" s="23"/>
      <c r="AW352" s="23"/>
    </row>
    <row r="353" spans="3:49">
      <c r="C353" s="24"/>
      <c r="D353" s="24" t="str">
        <f t="shared" si="34"/>
        <v/>
      </c>
      <c r="E353" s="260"/>
      <c r="F353" s="260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63"/>
      <c r="AD353" s="24"/>
      <c r="AE353" s="24"/>
      <c r="AF353" s="264"/>
      <c r="AG353" s="264"/>
      <c r="AH353" s="24"/>
      <c r="AI353" s="24"/>
      <c r="AJ353" s="26" t="str">
        <f t="shared" si="33"/>
        <v/>
      </c>
      <c r="AK353" s="77" t="str">
        <f t="shared" si="35"/>
        <v/>
      </c>
      <c r="AL353" s="26" t="str">
        <f t="shared" si="38"/>
        <v/>
      </c>
      <c r="AM353" s="23"/>
      <c r="AN353" s="23"/>
      <c r="AO353" s="23"/>
      <c r="AP353" s="220"/>
      <c r="AQ353" s="23"/>
      <c r="AR353" s="23"/>
      <c r="AS353" s="23"/>
      <c r="AT353" s="23"/>
      <c r="AU353" s="23"/>
      <c r="AV353" s="23"/>
      <c r="AW353" s="23"/>
    </row>
    <row r="354" spans="3:49">
      <c r="C354" s="24"/>
      <c r="D354" s="24" t="str">
        <f t="shared" si="34"/>
        <v/>
      </c>
      <c r="E354" s="260"/>
      <c r="F354" s="260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63"/>
      <c r="AD354" s="24"/>
      <c r="AE354" s="24"/>
      <c r="AF354" s="264"/>
      <c r="AG354" s="264"/>
      <c r="AH354" s="24"/>
      <c r="AI354" s="24"/>
      <c r="AJ354" s="26" t="str">
        <f t="shared" si="33"/>
        <v/>
      </c>
      <c r="AK354" s="77" t="str">
        <f t="shared" si="35"/>
        <v/>
      </c>
      <c r="AL354" s="26" t="str">
        <f t="shared" si="38"/>
        <v/>
      </c>
      <c r="AM354" s="23"/>
      <c r="AN354" s="23"/>
      <c r="AO354" s="23"/>
      <c r="AP354" s="220"/>
      <c r="AQ354" s="23"/>
      <c r="AR354" s="23"/>
      <c r="AS354" s="23"/>
      <c r="AT354" s="23"/>
      <c r="AU354" s="23"/>
      <c r="AV354" s="23"/>
      <c r="AW354" s="23"/>
    </row>
    <row r="355" spans="3:49">
      <c r="C355" s="24"/>
      <c r="D355" s="24" t="str">
        <f t="shared" si="34"/>
        <v/>
      </c>
      <c r="E355" s="260"/>
      <c r="F355" s="260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63"/>
      <c r="AD355" s="24"/>
      <c r="AE355" s="24"/>
      <c r="AF355" s="264"/>
      <c r="AG355" s="264"/>
      <c r="AH355" s="24"/>
      <c r="AI355" s="24"/>
      <c r="AJ355" s="26" t="str">
        <f t="shared" ref="AJ355:AJ418" si="39">IF($H355="","",IF(COUNTA(K355:Y355)&gt;3,"Events Over Limit",IF(COUNTA(K355:Y355)=0,"Please entry at least 1 indv., event",IF(AE355="Y",0+AC355,IF(COUNTA(AD355)=1,COUNTA(K355:Y355)*$AJ$31+$AJ$30+$AJ$32+AC355,IF(COUNTA(AD355)=0,COUNTA(K355:Y355)*$AJ$31+$AJ$30+AC355,"Error"))))))</f>
        <v/>
      </c>
      <c r="AK355" s="77" t="str">
        <f t="shared" si="35"/>
        <v/>
      </c>
      <c r="AL355" s="26" t="str">
        <f t="shared" si="38"/>
        <v/>
      </c>
      <c r="AM355" s="23"/>
      <c r="AN355" s="23"/>
      <c r="AO355" s="23"/>
      <c r="AP355" s="220"/>
      <c r="AQ355" s="23"/>
      <c r="AR355" s="23"/>
      <c r="AS355" s="23"/>
      <c r="AT355" s="23"/>
      <c r="AU355" s="23"/>
      <c r="AV355" s="23"/>
      <c r="AW355" s="23"/>
    </row>
    <row r="356" spans="3:49">
      <c r="C356" s="24"/>
      <c r="D356" s="24" t="str">
        <f t="shared" ref="D356:D419" si="40">IF(H356="","",IF(H356&lt;$C$4,UPPER(G356)&amp;"O",IF(G356="M",VLOOKUP(H356,$C$4:$E$11,2,0),IF(G356="F",VLOOKUP(H356,$C$4:$E$11,3,0)))))</f>
        <v/>
      </c>
      <c r="E356" s="260"/>
      <c r="F356" s="260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63"/>
      <c r="AD356" s="24"/>
      <c r="AE356" s="24"/>
      <c r="AF356" s="264"/>
      <c r="AG356" s="264"/>
      <c r="AH356" s="24"/>
      <c r="AI356" s="24"/>
      <c r="AJ356" s="26" t="str">
        <f t="shared" si="39"/>
        <v/>
      </c>
      <c r="AK356" s="77" t="str">
        <f t="shared" ref="AK356:AK419" si="41">IF(AB356="","",IF(COUNTA(Z356:AA356)&gt;1,"Pls choose only 1 relay",$AK$31))</f>
        <v/>
      </c>
      <c r="AL356" s="26" t="str">
        <f t="shared" si="38"/>
        <v/>
      </c>
      <c r="AM356" s="23"/>
      <c r="AN356" s="23"/>
      <c r="AO356" s="23"/>
      <c r="AP356" s="220"/>
      <c r="AQ356" s="23"/>
      <c r="AR356" s="23"/>
      <c r="AS356" s="23"/>
      <c r="AT356" s="23"/>
      <c r="AU356" s="23"/>
      <c r="AV356" s="23"/>
      <c r="AW356" s="23"/>
    </row>
    <row r="357" spans="3:49">
      <c r="C357" s="24"/>
      <c r="D357" s="24" t="str">
        <f t="shared" si="40"/>
        <v/>
      </c>
      <c r="E357" s="260"/>
      <c r="F357" s="260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63"/>
      <c r="AD357" s="24"/>
      <c r="AE357" s="24"/>
      <c r="AF357" s="264"/>
      <c r="AG357" s="264"/>
      <c r="AH357" s="24"/>
      <c r="AI357" s="24"/>
      <c r="AJ357" s="26" t="str">
        <f t="shared" si="39"/>
        <v/>
      </c>
      <c r="AK357" s="77" t="str">
        <f t="shared" si="41"/>
        <v/>
      </c>
      <c r="AL357" s="26" t="str">
        <f t="shared" si="38"/>
        <v/>
      </c>
      <c r="AM357" s="23"/>
      <c r="AN357" s="23"/>
      <c r="AO357" s="23"/>
      <c r="AP357" s="220"/>
      <c r="AQ357" s="23"/>
      <c r="AR357" s="23"/>
      <c r="AS357" s="23"/>
      <c r="AT357" s="23"/>
      <c r="AU357" s="23"/>
      <c r="AV357" s="23"/>
      <c r="AW357" s="23"/>
    </row>
    <row r="358" spans="3:49">
      <c r="C358" s="24"/>
      <c r="D358" s="24" t="str">
        <f t="shared" si="40"/>
        <v/>
      </c>
      <c r="E358" s="260"/>
      <c r="F358" s="260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63"/>
      <c r="AD358" s="24"/>
      <c r="AE358" s="24"/>
      <c r="AF358" s="264"/>
      <c r="AG358" s="264"/>
      <c r="AH358" s="24"/>
      <c r="AI358" s="24"/>
      <c r="AJ358" s="26" t="str">
        <f t="shared" si="39"/>
        <v/>
      </c>
      <c r="AK358" s="77" t="str">
        <f t="shared" si="41"/>
        <v/>
      </c>
      <c r="AL358" s="26" t="str">
        <f t="shared" si="38"/>
        <v/>
      </c>
      <c r="AM358" s="23"/>
      <c r="AN358" s="23"/>
      <c r="AO358" s="23"/>
      <c r="AP358" s="220"/>
      <c r="AQ358" s="23"/>
      <c r="AR358" s="23"/>
      <c r="AS358" s="23"/>
      <c r="AT358" s="23"/>
      <c r="AU358" s="23"/>
      <c r="AV358" s="23"/>
      <c r="AW358" s="23"/>
    </row>
    <row r="359" spans="3:49">
      <c r="C359" s="24"/>
      <c r="D359" s="24" t="str">
        <f t="shared" si="40"/>
        <v/>
      </c>
      <c r="E359" s="260"/>
      <c r="F359" s="260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63"/>
      <c r="AD359" s="24"/>
      <c r="AE359" s="24"/>
      <c r="AF359" s="264"/>
      <c r="AG359" s="264"/>
      <c r="AH359" s="24"/>
      <c r="AI359" s="24"/>
      <c r="AJ359" s="26" t="str">
        <f t="shared" si="39"/>
        <v/>
      </c>
      <c r="AK359" s="77" t="str">
        <f t="shared" si="41"/>
        <v/>
      </c>
      <c r="AL359" s="26" t="str">
        <f t="shared" si="38"/>
        <v/>
      </c>
      <c r="AM359" s="23"/>
      <c r="AN359" s="23"/>
      <c r="AO359" s="23"/>
      <c r="AP359" s="220"/>
      <c r="AQ359" s="23"/>
      <c r="AR359" s="23"/>
      <c r="AS359" s="23"/>
      <c r="AT359" s="23"/>
      <c r="AU359" s="23"/>
      <c r="AV359" s="23"/>
      <c r="AW359" s="23"/>
    </row>
    <row r="360" spans="3:49">
      <c r="C360" s="24"/>
      <c r="D360" s="24" t="str">
        <f t="shared" si="40"/>
        <v/>
      </c>
      <c r="E360" s="260"/>
      <c r="F360" s="260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63"/>
      <c r="AD360" s="24"/>
      <c r="AE360" s="24"/>
      <c r="AF360" s="264"/>
      <c r="AG360" s="264"/>
      <c r="AH360" s="24"/>
      <c r="AI360" s="24"/>
      <c r="AJ360" s="26" t="str">
        <f t="shared" si="39"/>
        <v/>
      </c>
      <c r="AK360" s="77" t="str">
        <f t="shared" si="41"/>
        <v/>
      </c>
      <c r="AL360" s="26" t="str">
        <f t="shared" si="38"/>
        <v/>
      </c>
      <c r="AM360" s="23"/>
      <c r="AN360" s="23"/>
      <c r="AO360" s="23"/>
      <c r="AP360" s="220"/>
      <c r="AQ360" s="23"/>
      <c r="AR360" s="23"/>
      <c r="AS360" s="23"/>
      <c r="AT360" s="23"/>
      <c r="AU360" s="23"/>
      <c r="AV360" s="23"/>
      <c r="AW360" s="23"/>
    </row>
    <row r="361" spans="3:49">
      <c r="C361" s="24"/>
      <c r="D361" s="24" t="str">
        <f t="shared" si="40"/>
        <v/>
      </c>
      <c r="E361" s="260"/>
      <c r="F361" s="260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63"/>
      <c r="AD361" s="24"/>
      <c r="AE361" s="24"/>
      <c r="AF361" s="264"/>
      <c r="AG361" s="264"/>
      <c r="AH361" s="24"/>
      <c r="AI361" s="24"/>
      <c r="AJ361" s="26" t="str">
        <f t="shared" si="39"/>
        <v/>
      </c>
      <c r="AK361" s="77" t="str">
        <f t="shared" si="41"/>
        <v/>
      </c>
      <c r="AL361" s="26" t="str">
        <f t="shared" si="38"/>
        <v/>
      </c>
      <c r="AM361" s="23"/>
      <c r="AN361" s="23"/>
      <c r="AO361" s="23"/>
      <c r="AP361" s="220"/>
      <c r="AQ361" s="23"/>
      <c r="AR361" s="23"/>
      <c r="AS361" s="23"/>
      <c r="AT361" s="23"/>
      <c r="AU361" s="23"/>
      <c r="AV361" s="23"/>
      <c r="AW361" s="23"/>
    </row>
    <row r="362" spans="3:49">
      <c r="C362" s="24"/>
      <c r="D362" s="24" t="str">
        <f t="shared" si="40"/>
        <v/>
      </c>
      <c r="E362" s="260"/>
      <c r="F362" s="260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63"/>
      <c r="AD362" s="24"/>
      <c r="AE362" s="24"/>
      <c r="AF362" s="264"/>
      <c r="AG362" s="264"/>
      <c r="AH362" s="24"/>
      <c r="AI362" s="24"/>
      <c r="AJ362" s="26" t="str">
        <f t="shared" si="39"/>
        <v/>
      </c>
      <c r="AK362" s="77" t="str">
        <f t="shared" si="41"/>
        <v/>
      </c>
      <c r="AL362" s="26" t="str">
        <f t="shared" si="38"/>
        <v/>
      </c>
      <c r="AM362" s="23"/>
      <c r="AN362" s="23"/>
      <c r="AO362" s="23"/>
      <c r="AP362" s="220"/>
      <c r="AQ362" s="23"/>
      <c r="AR362" s="23"/>
      <c r="AS362" s="23"/>
      <c r="AT362" s="23"/>
      <c r="AU362" s="23"/>
      <c r="AV362" s="23"/>
      <c r="AW362" s="23"/>
    </row>
    <row r="363" spans="3:49">
      <c r="C363" s="24"/>
      <c r="D363" s="24" t="str">
        <f t="shared" si="40"/>
        <v/>
      </c>
      <c r="E363" s="260"/>
      <c r="F363" s="260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63"/>
      <c r="AD363" s="24"/>
      <c r="AE363" s="24"/>
      <c r="AF363" s="264"/>
      <c r="AG363" s="264"/>
      <c r="AH363" s="24"/>
      <c r="AI363" s="24"/>
      <c r="AJ363" s="26" t="str">
        <f t="shared" si="39"/>
        <v/>
      </c>
      <c r="AK363" s="77" t="str">
        <f t="shared" si="41"/>
        <v/>
      </c>
      <c r="AL363" s="26" t="str">
        <f t="shared" si="38"/>
        <v/>
      </c>
      <c r="AM363" s="23"/>
      <c r="AN363" s="23"/>
      <c r="AO363" s="23"/>
      <c r="AP363" s="220"/>
      <c r="AQ363" s="23"/>
      <c r="AR363" s="23"/>
      <c r="AS363" s="23"/>
      <c r="AT363" s="23"/>
      <c r="AU363" s="23"/>
      <c r="AV363" s="23"/>
      <c r="AW363" s="23"/>
    </row>
    <row r="364" spans="3:49">
      <c r="C364" s="24"/>
      <c r="D364" s="24" t="str">
        <f t="shared" si="40"/>
        <v/>
      </c>
      <c r="E364" s="260"/>
      <c r="F364" s="260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63"/>
      <c r="AD364" s="24"/>
      <c r="AE364" s="24"/>
      <c r="AF364" s="264"/>
      <c r="AG364" s="264"/>
      <c r="AH364" s="24"/>
      <c r="AI364" s="24"/>
      <c r="AJ364" s="26" t="str">
        <f t="shared" si="39"/>
        <v/>
      </c>
      <c r="AK364" s="77" t="str">
        <f t="shared" si="41"/>
        <v/>
      </c>
      <c r="AL364" s="26" t="str">
        <f t="shared" si="38"/>
        <v/>
      </c>
      <c r="AM364" s="23"/>
      <c r="AN364" s="23"/>
      <c r="AO364" s="23"/>
      <c r="AP364" s="220"/>
      <c r="AQ364" s="23"/>
      <c r="AR364" s="23"/>
      <c r="AS364" s="23"/>
      <c r="AT364" s="23"/>
      <c r="AU364" s="23"/>
      <c r="AV364" s="23"/>
      <c r="AW364" s="23"/>
    </row>
    <row r="365" spans="3:49">
      <c r="C365" s="24"/>
      <c r="D365" s="24" t="str">
        <f t="shared" si="40"/>
        <v/>
      </c>
      <c r="E365" s="260"/>
      <c r="F365" s="260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63"/>
      <c r="AD365" s="24"/>
      <c r="AE365" s="24"/>
      <c r="AF365" s="264"/>
      <c r="AG365" s="264"/>
      <c r="AH365" s="24"/>
      <c r="AI365" s="24"/>
      <c r="AJ365" s="26" t="str">
        <f t="shared" si="39"/>
        <v/>
      </c>
      <c r="AK365" s="77" t="str">
        <f t="shared" si="41"/>
        <v/>
      </c>
      <c r="AL365" s="26" t="str">
        <f t="shared" si="38"/>
        <v/>
      </c>
      <c r="AM365" s="23"/>
      <c r="AN365" s="23"/>
      <c r="AO365" s="23"/>
      <c r="AP365" s="220"/>
      <c r="AQ365" s="23"/>
      <c r="AR365" s="23"/>
      <c r="AS365" s="23"/>
      <c r="AT365" s="23"/>
      <c r="AU365" s="23"/>
      <c r="AV365" s="23"/>
      <c r="AW365" s="23"/>
    </row>
    <row r="366" spans="3:49">
      <c r="C366" s="24"/>
      <c r="D366" s="24" t="str">
        <f t="shared" si="40"/>
        <v/>
      </c>
      <c r="E366" s="260"/>
      <c r="F366" s="260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63"/>
      <c r="AD366" s="24"/>
      <c r="AE366" s="24"/>
      <c r="AF366" s="264"/>
      <c r="AG366" s="264"/>
      <c r="AH366" s="24"/>
      <c r="AI366" s="24"/>
      <c r="AJ366" s="26" t="str">
        <f t="shared" si="39"/>
        <v/>
      </c>
      <c r="AK366" s="77" t="str">
        <f t="shared" si="41"/>
        <v/>
      </c>
      <c r="AL366" s="26" t="str">
        <f t="shared" si="38"/>
        <v/>
      </c>
      <c r="AM366" s="23"/>
      <c r="AN366" s="23"/>
      <c r="AO366" s="23"/>
      <c r="AP366" s="220"/>
      <c r="AQ366" s="23"/>
      <c r="AR366" s="23"/>
      <c r="AS366" s="23"/>
      <c r="AT366" s="23"/>
      <c r="AU366" s="23"/>
      <c r="AV366" s="23"/>
      <c r="AW366" s="23"/>
    </row>
    <row r="367" spans="3:49">
      <c r="C367" s="24"/>
      <c r="D367" s="24" t="str">
        <f t="shared" si="40"/>
        <v/>
      </c>
      <c r="E367" s="260"/>
      <c r="F367" s="260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63"/>
      <c r="AD367" s="24"/>
      <c r="AE367" s="24"/>
      <c r="AF367" s="264"/>
      <c r="AG367" s="264"/>
      <c r="AH367" s="24"/>
      <c r="AI367" s="24"/>
      <c r="AJ367" s="26" t="str">
        <f t="shared" si="39"/>
        <v/>
      </c>
      <c r="AK367" s="77" t="str">
        <f t="shared" si="41"/>
        <v/>
      </c>
      <c r="AL367" s="26" t="str">
        <f t="shared" si="38"/>
        <v/>
      </c>
      <c r="AM367" s="23"/>
      <c r="AN367" s="23"/>
      <c r="AO367" s="23"/>
      <c r="AP367" s="220"/>
      <c r="AQ367" s="23"/>
      <c r="AR367" s="23"/>
      <c r="AS367" s="23"/>
      <c r="AT367" s="23"/>
      <c r="AU367" s="23"/>
      <c r="AV367" s="23"/>
      <c r="AW367" s="23"/>
    </row>
    <row r="368" spans="3:49">
      <c r="C368" s="24"/>
      <c r="D368" s="24" t="str">
        <f t="shared" si="40"/>
        <v/>
      </c>
      <c r="E368" s="260"/>
      <c r="F368" s="260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63"/>
      <c r="AD368" s="24"/>
      <c r="AE368" s="24"/>
      <c r="AF368" s="264"/>
      <c r="AG368" s="264"/>
      <c r="AH368" s="24"/>
      <c r="AI368" s="24"/>
      <c r="AJ368" s="26" t="str">
        <f t="shared" si="39"/>
        <v/>
      </c>
      <c r="AK368" s="77" t="str">
        <f t="shared" si="41"/>
        <v/>
      </c>
      <c r="AL368" s="26" t="str">
        <f t="shared" si="38"/>
        <v/>
      </c>
      <c r="AM368" s="23"/>
      <c r="AN368" s="23"/>
      <c r="AO368" s="23"/>
      <c r="AP368" s="220"/>
      <c r="AQ368" s="23"/>
      <c r="AR368" s="23"/>
      <c r="AS368" s="23"/>
      <c r="AT368" s="23"/>
      <c r="AU368" s="23"/>
      <c r="AV368" s="23"/>
      <c r="AW368" s="23"/>
    </row>
    <row r="369" spans="3:49">
      <c r="C369" s="24"/>
      <c r="D369" s="24" t="str">
        <f t="shared" si="40"/>
        <v/>
      </c>
      <c r="E369" s="260"/>
      <c r="F369" s="260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63"/>
      <c r="AD369" s="24"/>
      <c r="AE369" s="24"/>
      <c r="AF369" s="264"/>
      <c r="AG369" s="264"/>
      <c r="AH369" s="24"/>
      <c r="AI369" s="24"/>
      <c r="AJ369" s="26" t="str">
        <f t="shared" si="39"/>
        <v/>
      </c>
      <c r="AK369" s="77" t="str">
        <f t="shared" si="41"/>
        <v/>
      </c>
      <c r="AL369" s="26" t="str">
        <f t="shared" si="38"/>
        <v/>
      </c>
      <c r="AM369" s="23"/>
      <c r="AN369" s="23"/>
      <c r="AO369" s="23"/>
      <c r="AP369" s="220"/>
      <c r="AQ369" s="23"/>
      <c r="AR369" s="23"/>
      <c r="AS369" s="23"/>
      <c r="AT369" s="23"/>
      <c r="AU369" s="23"/>
      <c r="AV369" s="23"/>
      <c r="AW369" s="23"/>
    </row>
    <row r="370" spans="3:49">
      <c r="C370" s="24"/>
      <c r="D370" s="24" t="str">
        <f t="shared" si="40"/>
        <v/>
      </c>
      <c r="E370" s="260"/>
      <c r="F370" s="260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63"/>
      <c r="AD370" s="24"/>
      <c r="AE370" s="24"/>
      <c r="AF370" s="264"/>
      <c r="AG370" s="264"/>
      <c r="AH370" s="24"/>
      <c r="AI370" s="24"/>
      <c r="AJ370" s="26" t="str">
        <f t="shared" si="39"/>
        <v/>
      </c>
      <c r="AK370" s="77" t="str">
        <f t="shared" si="41"/>
        <v/>
      </c>
      <c r="AL370" s="26" t="str">
        <f t="shared" si="38"/>
        <v/>
      </c>
      <c r="AM370" s="23"/>
      <c r="AN370" s="23"/>
      <c r="AO370" s="23"/>
      <c r="AP370" s="220"/>
      <c r="AQ370" s="23"/>
      <c r="AR370" s="23"/>
      <c r="AS370" s="23"/>
      <c r="AT370" s="23"/>
      <c r="AU370" s="23"/>
      <c r="AV370" s="23"/>
      <c r="AW370" s="23"/>
    </row>
    <row r="371" spans="3:49">
      <c r="C371" s="24"/>
      <c r="D371" s="24" t="str">
        <f t="shared" si="40"/>
        <v/>
      </c>
      <c r="E371" s="260"/>
      <c r="F371" s="260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63"/>
      <c r="AD371" s="24"/>
      <c r="AE371" s="24"/>
      <c r="AF371" s="264"/>
      <c r="AG371" s="264"/>
      <c r="AH371" s="24"/>
      <c r="AI371" s="24"/>
      <c r="AJ371" s="26" t="str">
        <f t="shared" si="39"/>
        <v/>
      </c>
      <c r="AK371" s="77" t="str">
        <f t="shared" si="41"/>
        <v/>
      </c>
      <c r="AL371" s="26" t="str">
        <f t="shared" si="38"/>
        <v/>
      </c>
      <c r="AM371" s="23"/>
      <c r="AN371" s="23"/>
      <c r="AO371" s="23"/>
      <c r="AP371" s="220"/>
      <c r="AQ371" s="23"/>
      <c r="AR371" s="23"/>
      <c r="AS371" s="23"/>
      <c r="AT371" s="23"/>
      <c r="AU371" s="23"/>
      <c r="AV371" s="23"/>
      <c r="AW371" s="23"/>
    </row>
    <row r="372" spans="3:49">
      <c r="C372" s="24"/>
      <c r="D372" s="24" t="str">
        <f t="shared" si="40"/>
        <v/>
      </c>
      <c r="E372" s="260"/>
      <c r="F372" s="260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63"/>
      <c r="AD372" s="24"/>
      <c r="AE372" s="24"/>
      <c r="AF372" s="264"/>
      <c r="AG372" s="264"/>
      <c r="AH372" s="24"/>
      <c r="AI372" s="24"/>
      <c r="AJ372" s="26" t="str">
        <f t="shared" si="39"/>
        <v/>
      </c>
      <c r="AK372" s="77" t="str">
        <f t="shared" si="41"/>
        <v/>
      </c>
      <c r="AL372" s="26" t="str">
        <f t="shared" si="38"/>
        <v/>
      </c>
      <c r="AM372" s="23"/>
      <c r="AN372" s="23"/>
      <c r="AO372" s="23"/>
      <c r="AP372" s="220"/>
      <c r="AQ372" s="23"/>
      <c r="AR372" s="23"/>
      <c r="AS372" s="23"/>
      <c r="AT372" s="23"/>
      <c r="AU372" s="23"/>
      <c r="AV372" s="23"/>
      <c r="AW372" s="23"/>
    </row>
    <row r="373" spans="3:49">
      <c r="C373" s="24"/>
      <c r="D373" s="24" t="str">
        <f t="shared" si="40"/>
        <v/>
      </c>
      <c r="E373" s="260"/>
      <c r="F373" s="260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63"/>
      <c r="AD373" s="24"/>
      <c r="AE373" s="24"/>
      <c r="AF373" s="264"/>
      <c r="AG373" s="264"/>
      <c r="AH373" s="24"/>
      <c r="AI373" s="24"/>
      <c r="AJ373" s="26" t="str">
        <f t="shared" si="39"/>
        <v/>
      </c>
      <c r="AK373" s="77" t="str">
        <f t="shared" si="41"/>
        <v/>
      </c>
      <c r="AL373" s="26" t="str">
        <f t="shared" si="38"/>
        <v/>
      </c>
      <c r="AM373" s="23"/>
      <c r="AN373" s="23"/>
      <c r="AO373" s="23"/>
      <c r="AP373" s="220"/>
      <c r="AQ373" s="23"/>
      <c r="AR373" s="23"/>
      <c r="AS373" s="23"/>
      <c r="AT373" s="23"/>
      <c r="AU373" s="23"/>
      <c r="AV373" s="23"/>
      <c r="AW373" s="23"/>
    </row>
    <row r="374" spans="3:49">
      <c r="C374" s="24"/>
      <c r="D374" s="24" t="str">
        <f t="shared" si="40"/>
        <v/>
      </c>
      <c r="E374" s="260"/>
      <c r="F374" s="260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63"/>
      <c r="AD374" s="24"/>
      <c r="AE374" s="24"/>
      <c r="AF374" s="264"/>
      <c r="AG374" s="264"/>
      <c r="AH374" s="24"/>
      <c r="AI374" s="24"/>
      <c r="AJ374" s="26" t="str">
        <f t="shared" si="39"/>
        <v/>
      </c>
      <c r="AK374" s="77" t="str">
        <f t="shared" si="41"/>
        <v/>
      </c>
      <c r="AL374" s="26" t="str">
        <f t="shared" si="38"/>
        <v/>
      </c>
      <c r="AM374" s="23"/>
      <c r="AN374" s="23"/>
      <c r="AO374" s="23"/>
      <c r="AP374" s="220"/>
      <c r="AQ374" s="23"/>
      <c r="AR374" s="23"/>
      <c r="AS374" s="23"/>
      <c r="AT374" s="23"/>
      <c r="AU374" s="23"/>
      <c r="AV374" s="23"/>
      <c r="AW374" s="23"/>
    </row>
    <row r="375" spans="3:49">
      <c r="C375" s="24"/>
      <c r="D375" s="24" t="str">
        <f t="shared" si="40"/>
        <v/>
      </c>
      <c r="E375" s="260"/>
      <c r="F375" s="260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63"/>
      <c r="AD375" s="24"/>
      <c r="AE375" s="24"/>
      <c r="AF375" s="264"/>
      <c r="AG375" s="264"/>
      <c r="AH375" s="24"/>
      <c r="AI375" s="24"/>
      <c r="AJ375" s="26" t="str">
        <f t="shared" si="39"/>
        <v/>
      </c>
      <c r="AK375" s="77" t="str">
        <f t="shared" si="41"/>
        <v/>
      </c>
      <c r="AL375" s="26" t="str">
        <f t="shared" si="38"/>
        <v/>
      </c>
      <c r="AM375" s="23"/>
      <c r="AN375" s="23"/>
      <c r="AO375" s="23"/>
      <c r="AP375" s="220"/>
      <c r="AQ375" s="23"/>
      <c r="AR375" s="23"/>
      <c r="AS375" s="23"/>
      <c r="AT375" s="23"/>
      <c r="AU375" s="23"/>
      <c r="AV375" s="23"/>
      <c r="AW375" s="23"/>
    </row>
    <row r="376" spans="3:49">
      <c r="C376" s="24"/>
      <c r="D376" s="24" t="str">
        <f t="shared" si="40"/>
        <v/>
      </c>
      <c r="E376" s="260"/>
      <c r="F376" s="260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63"/>
      <c r="AD376" s="24"/>
      <c r="AE376" s="24"/>
      <c r="AF376" s="264"/>
      <c r="AG376" s="264"/>
      <c r="AH376" s="24"/>
      <c r="AI376" s="24"/>
      <c r="AJ376" s="26" t="str">
        <f t="shared" si="39"/>
        <v/>
      </c>
      <c r="AK376" s="77" t="str">
        <f t="shared" si="41"/>
        <v/>
      </c>
      <c r="AL376" s="26" t="str">
        <f t="shared" si="38"/>
        <v/>
      </c>
      <c r="AM376" s="23"/>
      <c r="AN376" s="23"/>
      <c r="AO376" s="23"/>
      <c r="AP376" s="220"/>
      <c r="AQ376" s="23"/>
      <c r="AR376" s="23"/>
      <c r="AS376" s="23"/>
      <c r="AT376" s="23"/>
      <c r="AU376" s="23"/>
      <c r="AV376" s="23"/>
      <c r="AW376" s="23"/>
    </row>
    <row r="377" spans="3:49">
      <c r="C377" s="24"/>
      <c r="D377" s="24" t="str">
        <f t="shared" si="40"/>
        <v/>
      </c>
      <c r="E377" s="260"/>
      <c r="F377" s="260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63"/>
      <c r="AD377" s="24"/>
      <c r="AE377" s="24"/>
      <c r="AF377" s="264"/>
      <c r="AG377" s="264"/>
      <c r="AH377" s="24"/>
      <c r="AI377" s="24"/>
      <c r="AJ377" s="26" t="str">
        <f t="shared" si="39"/>
        <v/>
      </c>
      <c r="AK377" s="77" t="str">
        <f t="shared" si="41"/>
        <v/>
      </c>
      <c r="AL377" s="26" t="str">
        <f t="shared" si="38"/>
        <v/>
      </c>
      <c r="AM377" s="23"/>
      <c r="AN377" s="23"/>
      <c r="AO377" s="23"/>
      <c r="AP377" s="220"/>
      <c r="AQ377" s="23"/>
      <c r="AR377" s="23"/>
      <c r="AS377" s="23"/>
      <c r="AT377" s="23"/>
      <c r="AU377" s="23"/>
      <c r="AV377" s="23"/>
      <c r="AW377" s="23"/>
    </row>
    <row r="378" spans="3:49">
      <c r="C378" s="24"/>
      <c r="D378" s="24" t="str">
        <f t="shared" si="40"/>
        <v/>
      </c>
      <c r="E378" s="260"/>
      <c r="F378" s="260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63"/>
      <c r="AD378" s="24"/>
      <c r="AE378" s="24"/>
      <c r="AF378" s="264"/>
      <c r="AG378" s="264"/>
      <c r="AH378" s="24"/>
      <c r="AI378" s="24"/>
      <c r="AJ378" s="26" t="str">
        <f t="shared" si="39"/>
        <v/>
      </c>
      <c r="AK378" s="77" t="str">
        <f t="shared" si="41"/>
        <v/>
      </c>
      <c r="AL378" s="26" t="str">
        <f t="shared" si="38"/>
        <v/>
      </c>
      <c r="AM378" s="23"/>
      <c r="AN378" s="23"/>
      <c r="AO378" s="23"/>
      <c r="AP378" s="220"/>
      <c r="AQ378" s="23"/>
      <c r="AR378" s="23"/>
      <c r="AS378" s="23"/>
      <c r="AT378" s="23"/>
      <c r="AU378" s="23"/>
      <c r="AV378" s="23"/>
      <c r="AW378" s="23"/>
    </row>
    <row r="379" spans="3:49">
      <c r="C379" s="24"/>
      <c r="D379" s="24" t="str">
        <f t="shared" si="40"/>
        <v/>
      </c>
      <c r="E379" s="260"/>
      <c r="F379" s="260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63"/>
      <c r="AD379" s="24"/>
      <c r="AE379" s="24"/>
      <c r="AF379" s="264"/>
      <c r="AG379" s="264"/>
      <c r="AH379" s="24"/>
      <c r="AI379" s="24"/>
      <c r="AJ379" s="26" t="str">
        <f t="shared" si="39"/>
        <v/>
      </c>
      <c r="AK379" s="77" t="str">
        <f t="shared" si="41"/>
        <v/>
      </c>
      <c r="AL379" s="26" t="str">
        <f t="shared" si="38"/>
        <v/>
      </c>
      <c r="AM379" s="23"/>
      <c r="AN379" s="23"/>
      <c r="AO379" s="23"/>
      <c r="AP379" s="220"/>
      <c r="AQ379" s="23"/>
      <c r="AR379" s="23"/>
      <c r="AS379" s="23"/>
      <c r="AT379" s="23"/>
      <c r="AU379" s="23"/>
      <c r="AV379" s="23"/>
      <c r="AW379" s="23"/>
    </row>
    <row r="380" spans="3:49">
      <c r="C380" s="24"/>
      <c r="D380" s="24" t="str">
        <f t="shared" si="40"/>
        <v/>
      </c>
      <c r="E380" s="260"/>
      <c r="F380" s="260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63"/>
      <c r="AD380" s="24"/>
      <c r="AE380" s="24"/>
      <c r="AF380" s="264"/>
      <c r="AG380" s="264"/>
      <c r="AH380" s="24"/>
      <c r="AI380" s="24"/>
      <c r="AJ380" s="26" t="str">
        <f t="shared" si="39"/>
        <v/>
      </c>
      <c r="AK380" s="77" t="str">
        <f t="shared" si="41"/>
        <v/>
      </c>
      <c r="AL380" s="26" t="str">
        <f t="shared" si="38"/>
        <v/>
      </c>
      <c r="AM380" s="23"/>
      <c r="AN380" s="23"/>
      <c r="AO380" s="23"/>
      <c r="AP380" s="220"/>
      <c r="AQ380" s="23"/>
      <c r="AR380" s="23"/>
      <c r="AS380" s="23"/>
      <c r="AT380" s="23"/>
      <c r="AU380" s="23"/>
      <c r="AV380" s="23"/>
      <c r="AW380" s="23"/>
    </row>
    <row r="381" spans="3:49">
      <c r="C381" s="24"/>
      <c r="D381" s="24" t="str">
        <f t="shared" si="40"/>
        <v/>
      </c>
      <c r="E381" s="260"/>
      <c r="F381" s="260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63"/>
      <c r="AD381" s="24"/>
      <c r="AE381" s="24"/>
      <c r="AF381" s="264"/>
      <c r="AG381" s="264"/>
      <c r="AH381" s="24"/>
      <c r="AI381" s="24"/>
      <c r="AJ381" s="26" t="str">
        <f t="shared" si="39"/>
        <v/>
      </c>
      <c r="AK381" s="77" t="str">
        <f t="shared" si="41"/>
        <v/>
      </c>
      <c r="AL381" s="26" t="str">
        <f t="shared" si="38"/>
        <v/>
      </c>
      <c r="AM381" s="23"/>
      <c r="AN381" s="23"/>
      <c r="AO381" s="23"/>
      <c r="AP381" s="220"/>
      <c r="AQ381" s="23"/>
      <c r="AR381" s="23"/>
      <c r="AS381" s="23"/>
      <c r="AT381" s="23"/>
      <c r="AU381" s="23"/>
      <c r="AV381" s="23"/>
      <c r="AW381" s="23"/>
    </row>
    <row r="382" spans="3:49">
      <c r="C382" s="24"/>
      <c r="D382" s="24" t="str">
        <f t="shared" si="40"/>
        <v/>
      </c>
      <c r="E382" s="260"/>
      <c r="F382" s="260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63"/>
      <c r="AD382" s="24"/>
      <c r="AE382" s="24"/>
      <c r="AF382" s="264"/>
      <c r="AG382" s="264"/>
      <c r="AH382" s="24"/>
      <c r="AI382" s="24"/>
      <c r="AJ382" s="26" t="str">
        <f t="shared" si="39"/>
        <v/>
      </c>
      <c r="AK382" s="77" t="str">
        <f t="shared" si="41"/>
        <v/>
      </c>
      <c r="AL382" s="26" t="str">
        <f t="shared" ref="AL382:AL413" si="42">IF(AJ382="","",SUM(AJ382:AK382))</f>
        <v/>
      </c>
      <c r="AM382" s="23"/>
      <c r="AN382" s="23"/>
      <c r="AO382" s="23"/>
      <c r="AP382" s="220"/>
      <c r="AQ382" s="23"/>
      <c r="AR382" s="23"/>
      <c r="AS382" s="23"/>
      <c r="AT382" s="23"/>
      <c r="AU382" s="23"/>
      <c r="AV382" s="23"/>
      <c r="AW382" s="23"/>
    </row>
    <row r="383" spans="3:49">
      <c r="C383" s="24"/>
      <c r="D383" s="24" t="str">
        <f t="shared" si="40"/>
        <v/>
      </c>
      <c r="E383" s="260"/>
      <c r="F383" s="260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63"/>
      <c r="AD383" s="24"/>
      <c r="AE383" s="24"/>
      <c r="AF383" s="264"/>
      <c r="AG383" s="264"/>
      <c r="AH383" s="24"/>
      <c r="AI383" s="24"/>
      <c r="AJ383" s="26" t="str">
        <f t="shared" si="39"/>
        <v/>
      </c>
      <c r="AK383" s="77" t="str">
        <f t="shared" si="41"/>
        <v/>
      </c>
      <c r="AL383" s="26" t="str">
        <f t="shared" si="42"/>
        <v/>
      </c>
      <c r="AM383" s="23"/>
      <c r="AN383" s="23"/>
      <c r="AO383" s="23"/>
      <c r="AP383" s="220"/>
      <c r="AQ383" s="23"/>
      <c r="AR383" s="23"/>
      <c r="AS383" s="23"/>
      <c r="AT383" s="23"/>
      <c r="AU383" s="23"/>
      <c r="AV383" s="23"/>
      <c r="AW383" s="23"/>
    </row>
    <row r="384" spans="3:49">
      <c r="C384" s="24"/>
      <c r="D384" s="24" t="str">
        <f t="shared" si="40"/>
        <v/>
      </c>
      <c r="E384" s="260"/>
      <c r="F384" s="260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63"/>
      <c r="AD384" s="24"/>
      <c r="AE384" s="24"/>
      <c r="AF384" s="264"/>
      <c r="AG384" s="264"/>
      <c r="AH384" s="24"/>
      <c r="AI384" s="24"/>
      <c r="AJ384" s="26" t="str">
        <f t="shared" si="39"/>
        <v/>
      </c>
      <c r="AK384" s="77" t="str">
        <f t="shared" si="41"/>
        <v/>
      </c>
      <c r="AL384" s="26" t="str">
        <f t="shared" si="42"/>
        <v/>
      </c>
      <c r="AM384" s="23"/>
      <c r="AN384" s="23"/>
      <c r="AO384" s="23"/>
      <c r="AP384" s="220"/>
      <c r="AQ384" s="23"/>
      <c r="AR384" s="23"/>
      <c r="AS384" s="23"/>
      <c r="AT384" s="23"/>
      <c r="AU384" s="23"/>
      <c r="AV384" s="23"/>
      <c r="AW384" s="23"/>
    </row>
    <row r="385" spans="3:49">
      <c r="C385" s="24"/>
      <c r="D385" s="24" t="str">
        <f t="shared" si="40"/>
        <v/>
      </c>
      <c r="E385" s="260"/>
      <c r="F385" s="260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63"/>
      <c r="AD385" s="24"/>
      <c r="AE385" s="24"/>
      <c r="AF385" s="264"/>
      <c r="AG385" s="264"/>
      <c r="AH385" s="24"/>
      <c r="AI385" s="24"/>
      <c r="AJ385" s="26" t="str">
        <f t="shared" si="39"/>
        <v/>
      </c>
      <c r="AK385" s="77" t="str">
        <f t="shared" si="41"/>
        <v/>
      </c>
      <c r="AL385" s="26" t="str">
        <f t="shared" si="42"/>
        <v/>
      </c>
      <c r="AM385" s="23"/>
      <c r="AN385" s="23"/>
      <c r="AO385" s="23"/>
      <c r="AP385" s="220"/>
      <c r="AQ385" s="23"/>
      <c r="AR385" s="23"/>
      <c r="AS385" s="23"/>
      <c r="AT385" s="23"/>
      <c r="AU385" s="23"/>
      <c r="AV385" s="23"/>
      <c r="AW385" s="23"/>
    </row>
    <row r="386" spans="3:49">
      <c r="C386" s="24"/>
      <c r="D386" s="24" t="str">
        <f t="shared" si="40"/>
        <v/>
      </c>
      <c r="E386" s="260"/>
      <c r="F386" s="260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63"/>
      <c r="AD386" s="24"/>
      <c r="AE386" s="24"/>
      <c r="AF386" s="264"/>
      <c r="AG386" s="264"/>
      <c r="AH386" s="24"/>
      <c r="AI386" s="24"/>
      <c r="AJ386" s="26" t="str">
        <f t="shared" si="39"/>
        <v/>
      </c>
      <c r="AK386" s="77" t="str">
        <f t="shared" si="41"/>
        <v/>
      </c>
      <c r="AL386" s="26" t="str">
        <f t="shared" si="42"/>
        <v/>
      </c>
      <c r="AM386" s="23"/>
      <c r="AN386" s="23"/>
      <c r="AO386" s="23"/>
      <c r="AP386" s="220"/>
      <c r="AQ386" s="23"/>
      <c r="AR386" s="23"/>
      <c r="AS386" s="23"/>
      <c r="AT386" s="23"/>
      <c r="AU386" s="23"/>
      <c r="AV386" s="23"/>
      <c r="AW386" s="23"/>
    </row>
    <row r="387" spans="3:49">
      <c r="C387" s="24"/>
      <c r="D387" s="24" t="str">
        <f t="shared" si="40"/>
        <v/>
      </c>
      <c r="E387" s="260"/>
      <c r="F387" s="260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63"/>
      <c r="AD387" s="24"/>
      <c r="AE387" s="24"/>
      <c r="AF387" s="264"/>
      <c r="AG387" s="264"/>
      <c r="AH387" s="24"/>
      <c r="AI387" s="24"/>
      <c r="AJ387" s="26" t="str">
        <f t="shared" si="39"/>
        <v/>
      </c>
      <c r="AK387" s="77" t="str">
        <f t="shared" si="41"/>
        <v/>
      </c>
      <c r="AL387" s="26" t="str">
        <f t="shared" si="42"/>
        <v/>
      </c>
      <c r="AM387" s="23"/>
      <c r="AN387" s="23"/>
      <c r="AO387" s="23"/>
      <c r="AP387" s="220"/>
      <c r="AQ387" s="23"/>
      <c r="AR387" s="23"/>
      <c r="AS387" s="23"/>
      <c r="AT387" s="23"/>
      <c r="AU387" s="23"/>
      <c r="AV387" s="23"/>
      <c r="AW387" s="23"/>
    </row>
    <row r="388" spans="3:49">
      <c r="C388" s="24"/>
      <c r="D388" s="24" t="str">
        <f t="shared" si="40"/>
        <v/>
      </c>
      <c r="E388" s="260"/>
      <c r="F388" s="260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63"/>
      <c r="AD388" s="24"/>
      <c r="AE388" s="24"/>
      <c r="AF388" s="264"/>
      <c r="AG388" s="264"/>
      <c r="AH388" s="24"/>
      <c r="AI388" s="24"/>
      <c r="AJ388" s="26" t="str">
        <f t="shared" si="39"/>
        <v/>
      </c>
      <c r="AK388" s="77" t="str">
        <f t="shared" si="41"/>
        <v/>
      </c>
      <c r="AL388" s="26" t="str">
        <f t="shared" si="42"/>
        <v/>
      </c>
      <c r="AM388" s="23"/>
      <c r="AN388" s="23"/>
      <c r="AO388" s="23"/>
      <c r="AP388" s="220"/>
      <c r="AQ388" s="23"/>
      <c r="AR388" s="23"/>
      <c r="AS388" s="23"/>
      <c r="AT388" s="23"/>
      <c r="AU388" s="23"/>
      <c r="AV388" s="23"/>
      <c r="AW388" s="23"/>
    </row>
    <row r="389" spans="3:49">
      <c r="C389" s="24"/>
      <c r="D389" s="24" t="str">
        <f t="shared" si="40"/>
        <v/>
      </c>
      <c r="E389" s="260"/>
      <c r="F389" s="260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63"/>
      <c r="AD389" s="24"/>
      <c r="AE389" s="24"/>
      <c r="AF389" s="264"/>
      <c r="AG389" s="264"/>
      <c r="AH389" s="24"/>
      <c r="AI389" s="24"/>
      <c r="AJ389" s="26" t="str">
        <f t="shared" si="39"/>
        <v/>
      </c>
      <c r="AK389" s="77" t="str">
        <f t="shared" si="41"/>
        <v/>
      </c>
      <c r="AL389" s="26" t="str">
        <f t="shared" si="42"/>
        <v/>
      </c>
      <c r="AM389" s="23"/>
      <c r="AN389" s="23"/>
      <c r="AO389" s="23"/>
      <c r="AP389" s="220"/>
      <c r="AQ389" s="23"/>
      <c r="AR389" s="23"/>
      <c r="AS389" s="23"/>
      <c r="AT389" s="23"/>
      <c r="AU389" s="23"/>
      <c r="AV389" s="23"/>
      <c r="AW389" s="23"/>
    </row>
    <row r="390" spans="3:49">
      <c r="C390" s="24"/>
      <c r="D390" s="24" t="str">
        <f t="shared" si="40"/>
        <v/>
      </c>
      <c r="E390" s="260"/>
      <c r="F390" s="260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63"/>
      <c r="AD390" s="24"/>
      <c r="AE390" s="24"/>
      <c r="AF390" s="264"/>
      <c r="AG390" s="264"/>
      <c r="AH390" s="24"/>
      <c r="AI390" s="24"/>
      <c r="AJ390" s="26" t="str">
        <f t="shared" si="39"/>
        <v/>
      </c>
      <c r="AK390" s="77" t="str">
        <f t="shared" si="41"/>
        <v/>
      </c>
      <c r="AL390" s="26" t="str">
        <f t="shared" si="42"/>
        <v/>
      </c>
      <c r="AM390" s="23"/>
      <c r="AN390" s="23"/>
      <c r="AO390" s="23"/>
      <c r="AP390" s="220"/>
      <c r="AQ390" s="23"/>
      <c r="AR390" s="23"/>
      <c r="AS390" s="23"/>
      <c r="AT390" s="23"/>
      <c r="AU390" s="23"/>
      <c r="AV390" s="23"/>
      <c r="AW390" s="23"/>
    </row>
    <row r="391" spans="3:49">
      <c r="C391" s="24"/>
      <c r="D391" s="24" t="str">
        <f t="shared" si="40"/>
        <v/>
      </c>
      <c r="E391" s="260"/>
      <c r="F391" s="260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63"/>
      <c r="AD391" s="24"/>
      <c r="AE391" s="24"/>
      <c r="AF391" s="264"/>
      <c r="AG391" s="264"/>
      <c r="AH391" s="24"/>
      <c r="AI391" s="24"/>
      <c r="AJ391" s="26" t="str">
        <f t="shared" si="39"/>
        <v/>
      </c>
      <c r="AK391" s="77" t="str">
        <f t="shared" si="41"/>
        <v/>
      </c>
      <c r="AL391" s="26" t="str">
        <f t="shared" si="42"/>
        <v/>
      </c>
      <c r="AM391" s="23"/>
      <c r="AN391" s="23"/>
      <c r="AO391" s="23"/>
      <c r="AP391" s="220"/>
      <c r="AQ391" s="23"/>
      <c r="AR391" s="23"/>
      <c r="AS391" s="23"/>
      <c r="AT391" s="23"/>
      <c r="AU391" s="23"/>
      <c r="AV391" s="23"/>
      <c r="AW391" s="23"/>
    </row>
    <row r="392" spans="3:49">
      <c r="C392" s="24"/>
      <c r="D392" s="24" t="str">
        <f t="shared" si="40"/>
        <v/>
      </c>
      <c r="E392" s="260"/>
      <c r="F392" s="260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63"/>
      <c r="AD392" s="24"/>
      <c r="AE392" s="24"/>
      <c r="AF392" s="264"/>
      <c r="AG392" s="264"/>
      <c r="AH392" s="24"/>
      <c r="AI392" s="24"/>
      <c r="AJ392" s="26" t="str">
        <f t="shared" si="39"/>
        <v/>
      </c>
      <c r="AK392" s="77" t="str">
        <f t="shared" si="41"/>
        <v/>
      </c>
      <c r="AL392" s="26" t="str">
        <f t="shared" si="42"/>
        <v/>
      </c>
      <c r="AM392" s="23"/>
      <c r="AN392" s="23"/>
      <c r="AO392" s="23"/>
      <c r="AP392" s="220"/>
      <c r="AQ392" s="23"/>
      <c r="AR392" s="23"/>
      <c r="AS392" s="23"/>
      <c r="AT392" s="23"/>
      <c r="AU392" s="23"/>
      <c r="AV392" s="23"/>
      <c r="AW392" s="23"/>
    </row>
    <row r="393" spans="3:49">
      <c r="C393" s="24"/>
      <c r="D393" s="24" t="str">
        <f t="shared" si="40"/>
        <v/>
      </c>
      <c r="E393" s="260"/>
      <c r="F393" s="260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63"/>
      <c r="AD393" s="24"/>
      <c r="AE393" s="24"/>
      <c r="AF393" s="264"/>
      <c r="AG393" s="264"/>
      <c r="AH393" s="24"/>
      <c r="AI393" s="24"/>
      <c r="AJ393" s="26" t="str">
        <f t="shared" si="39"/>
        <v/>
      </c>
      <c r="AK393" s="77" t="str">
        <f t="shared" si="41"/>
        <v/>
      </c>
      <c r="AL393" s="26" t="str">
        <f t="shared" si="42"/>
        <v/>
      </c>
      <c r="AM393" s="23"/>
      <c r="AN393" s="23"/>
      <c r="AO393" s="23"/>
      <c r="AP393" s="220"/>
      <c r="AQ393" s="23"/>
      <c r="AR393" s="23"/>
      <c r="AS393" s="23"/>
      <c r="AT393" s="23"/>
      <c r="AU393" s="23"/>
      <c r="AV393" s="23"/>
      <c r="AW393" s="23"/>
    </row>
    <row r="394" spans="3:49">
      <c r="C394" s="24"/>
      <c r="D394" s="24" t="str">
        <f t="shared" si="40"/>
        <v/>
      </c>
      <c r="E394" s="260"/>
      <c r="F394" s="260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63"/>
      <c r="AD394" s="24"/>
      <c r="AE394" s="24"/>
      <c r="AF394" s="264"/>
      <c r="AG394" s="264"/>
      <c r="AH394" s="24"/>
      <c r="AI394" s="24"/>
      <c r="AJ394" s="26" t="str">
        <f t="shared" si="39"/>
        <v/>
      </c>
      <c r="AK394" s="77" t="str">
        <f t="shared" si="41"/>
        <v/>
      </c>
      <c r="AL394" s="26" t="str">
        <f t="shared" si="42"/>
        <v/>
      </c>
      <c r="AM394" s="23"/>
      <c r="AN394" s="23"/>
      <c r="AO394" s="23"/>
      <c r="AP394" s="220"/>
      <c r="AQ394" s="23"/>
      <c r="AR394" s="23"/>
      <c r="AS394" s="23"/>
      <c r="AT394" s="23"/>
      <c r="AU394" s="23"/>
      <c r="AV394" s="23"/>
      <c r="AW394" s="23"/>
    </row>
    <row r="395" spans="3:49">
      <c r="C395" s="24"/>
      <c r="D395" s="24" t="str">
        <f t="shared" si="40"/>
        <v/>
      </c>
      <c r="E395" s="260"/>
      <c r="F395" s="260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63"/>
      <c r="AD395" s="24"/>
      <c r="AE395" s="24"/>
      <c r="AF395" s="264"/>
      <c r="AG395" s="264"/>
      <c r="AH395" s="24"/>
      <c r="AI395" s="24"/>
      <c r="AJ395" s="26" t="str">
        <f t="shared" si="39"/>
        <v/>
      </c>
      <c r="AK395" s="77" t="str">
        <f t="shared" si="41"/>
        <v/>
      </c>
      <c r="AL395" s="26" t="str">
        <f t="shared" si="42"/>
        <v/>
      </c>
      <c r="AM395" s="23"/>
      <c r="AN395" s="23"/>
      <c r="AO395" s="23"/>
      <c r="AP395" s="220"/>
      <c r="AQ395" s="23"/>
      <c r="AR395" s="23"/>
      <c r="AS395" s="23"/>
      <c r="AT395" s="23"/>
      <c r="AU395" s="23"/>
      <c r="AV395" s="23"/>
      <c r="AW395" s="23"/>
    </row>
    <row r="396" spans="3:49">
      <c r="C396" s="24"/>
      <c r="D396" s="24" t="str">
        <f t="shared" si="40"/>
        <v/>
      </c>
      <c r="E396" s="260"/>
      <c r="F396" s="260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63"/>
      <c r="AD396" s="24"/>
      <c r="AE396" s="24"/>
      <c r="AF396" s="264"/>
      <c r="AG396" s="264"/>
      <c r="AH396" s="24"/>
      <c r="AI396" s="24"/>
      <c r="AJ396" s="26" t="str">
        <f t="shared" si="39"/>
        <v/>
      </c>
      <c r="AK396" s="77" t="str">
        <f t="shared" si="41"/>
        <v/>
      </c>
      <c r="AL396" s="26" t="str">
        <f t="shared" si="42"/>
        <v/>
      </c>
      <c r="AM396" s="23"/>
      <c r="AN396" s="23"/>
      <c r="AO396" s="23"/>
      <c r="AP396" s="220"/>
      <c r="AQ396" s="23"/>
      <c r="AR396" s="23"/>
      <c r="AS396" s="23"/>
      <c r="AT396" s="23"/>
      <c r="AU396" s="23"/>
      <c r="AV396" s="23"/>
      <c r="AW396" s="23"/>
    </row>
    <row r="397" spans="3:49">
      <c r="C397" s="24"/>
      <c r="D397" s="24" t="str">
        <f t="shared" si="40"/>
        <v/>
      </c>
      <c r="E397" s="260"/>
      <c r="F397" s="260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63"/>
      <c r="AD397" s="24"/>
      <c r="AE397" s="24"/>
      <c r="AF397" s="264"/>
      <c r="AG397" s="264"/>
      <c r="AH397" s="24"/>
      <c r="AI397" s="24"/>
      <c r="AJ397" s="26" t="str">
        <f t="shared" si="39"/>
        <v/>
      </c>
      <c r="AK397" s="77" t="str">
        <f t="shared" si="41"/>
        <v/>
      </c>
      <c r="AL397" s="26" t="str">
        <f t="shared" si="42"/>
        <v/>
      </c>
      <c r="AM397" s="23"/>
      <c r="AN397" s="23"/>
      <c r="AO397" s="23"/>
      <c r="AP397" s="220"/>
      <c r="AQ397" s="23"/>
      <c r="AR397" s="23"/>
      <c r="AS397" s="23"/>
      <c r="AT397" s="23"/>
      <c r="AU397" s="23"/>
      <c r="AV397" s="23"/>
      <c r="AW397" s="23"/>
    </row>
    <row r="398" spans="3:49">
      <c r="C398" s="24"/>
      <c r="D398" s="24" t="str">
        <f t="shared" si="40"/>
        <v/>
      </c>
      <c r="E398" s="260"/>
      <c r="F398" s="260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63"/>
      <c r="AD398" s="24"/>
      <c r="AE398" s="24"/>
      <c r="AF398" s="264"/>
      <c r="AG398" s="264"/>
      <c r="AH398" s="24"/>
      <c r="AI398" s="24"/>
      <c r="AJ398" s="26" t="str">
        <f t="shared" si="39"/>
        <v/>
      </c>
      <c r="AK398" s="77" t="str">
        <f t="shared" si="41"/>
        <v/>
      </c>
      <c r="AL398" s="26" t="str">
        <f t="shared" si="42"/>
        <v/>
      </c>
      <c r="AM398" s="23"/>
      <c r="AN398" s="23"/>
      <c r="AO398" s="23"/>
      <c r="AP398" s="220"/>
      <c r="AQ398" s="23"/>
      <c r="AR398" s="23"/>
      <c r="AS398" s="23"/>
      <c r="AT398" s="23"/>
      <c r="AU398" s="23"/>
      <c r="AV398" s="23"/>
      <c r="AW398" s="23"/>
    </row>
    <row r="399" spans="3:49">
      <c r="C399" s="24"/>
      <c r="D399" s="24" t="str">
        <f t="shared" si="40"/>
        <v/>
      </c>
      <c r="E399" s="260"/>
      <c r="F399" s="260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63"/>
      <c r="AD399" s="24"/>
      <c r="AE399" s="24"/>
      <c r="AF399" s="264"/>
      <c r="AG399" s="264"/>
      <c r="AH399" s="24"/>
      <c r="AI399" s="24"/>
      <c r="AJ399" s="26" t="str">
        <f t="shared" si="39"/>
        <v/>
      </c>
      <c r="AK399" s="77" t="str">
        <f t="shared" si="41"/>
        <v/>
      </c>
      <c r="AL399" s="26" t="str">
        <f t="shared" si="42"/>
        <v/>
      </c>
      <c r="AM399" s="23"/>
      <c r="AN399" s="23"/>
      <c r="AO399" s="23"/>
      <c r="AP399" s="220"/>
      <c r="AQ399" s="23"/>
      <c r="AR399" s="23"/>
      <c r="AS399" s="23"/>
      <c r="AT399" s="23"/>
      <c r="AU399" s="23"/>
      <c r="AV399" s="23"/>
      <c r="AW399" s="23"/>
    </row>
    <row r="400" spans="3:49">
      <c r="C400" s="24"/>
      <c r="D400" s="24" t="str">
        <f t="shared" si="40"/>
        <v/>
      </c>
      <c r="E400" s="260"/>
      <c r="F400" s="260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63"/>
      <c r="AD400" s="24"/>
      <c r="AE400" s="24"/>
      <c r="AF400" s="264"/>
      <c r="AG400" s="264"/>
      <c r="AH400" s="24"/>
      <c r="AI400" s="24"/>
      <c r="AJ400" s="26" t="str">
        <f t="shared" si="39"/>
        <v/>
      </c>
      <c r="AK400" s="77" t="str">
        <f t="shared" si="41"/>
        <v/>
      </c>
      <c r="AL400" s="26" t="str">
        <f t="shared" si="42"/>
        <v/>
      </c>
      <c r="AM400" s="23"/>
      <c r="AN400" s="23"/>
      <c r="AO400" s="23"/>
      <c r="AP400" s="220"/>
      <c r="AQ400" s="23"/>
      <c r="AR400" s="23"/>
      <c r="AS400" s="23"/>
      <c r="AT400" s="23"/>
      <c r="AU400" s="23"/>
      <c r="AV400" s="23"/>
      <c r="AW400" s="23"/>
    </row>
    <row r="401" spans="3:49">
      <c r="C401" s="24"/>
      <c r="D401" s="24" t="str">
        <f t="shared" si="40"/>
        <v/>
      </c>
      <c r="E401" s="260"/>
      <c r="F401" s="260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63"/>
      <c r="AD401" s="24"/>
      <c r="AE401" s="24"/>
      <c r="AF401" s="264"/>
      <c r="AG401" s="264"/>
      <c r="AH401" s="24"/>
      <c r="AI401" s="24"/>
      <c r="AJ401" s="26" t="str">
        <f t="shared" si="39"/>
        <v/>
      </c>
      <c r="AK401" s="77" t="str">
        <f t="shared" si="41"/>
        <v/>
      </c>
      <c r="AL401" s="26" t="str">
        <f t="shared" si="42"/>
        <v/>
      </c>
      <c r="AM401" s="23"/>
      <c r="AN401" s="23"/>
      <c r="AO401" s="23"/>
      <c r="AP401" s="220"/>
      <c r="AQ401" s="23"/>
      <c r="AR401" s="23"/>
      <c r="AS401" s="23"/>
      <c r="AT401" s="23"/>
      <c r="AU401" s="23"/>
      <c r="AV401" s="23"/>
      <c r="AW401" s="23"/>
    </row>
    <row r="402" spans="3:49">
      <c r="C402" s="24"/>
      <c r="D402" s="24" t="str">
        <f t="shared" si="40"/>
        <v/>
      </c>
      <c r="E402" s="260"/>
      <c r="F402" s="260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63"/>
      <c r="AD402" s="24"/>
      <c r="AE402" s="24"/>
      <c r="AF402" s="264"/>
      <c r="AG402" s="264"/>
      <c r="AH402" s="24"/>
      <c r="AI402" s="24"/>
      <c r="AJ402" s="26" t="str">
        <f t="shared" si="39"/>
        <v/>
      </c>
      <c r="AK402" s="77" t="str">
        <f t="shared" si="41"/>
        <v/>
      </c>
      <c r="AL402" s="26" t="str">
        <f t="shared" si="42"/>
        <v/>
      </c>
      <c r="AM402" s="23"/>
      <c r="AN402" s="23"/>
      <c r="AO402" s="23"/>
      <c r="AP402" s="220"/>
      <c r="AQ402" s="23"/>
      <c r="AR402" s="23"/>
      <c r="AS402" s="23"/>
      <c r="AT402" s="23"/>
      <c r="AU402" s="23"/>
      <c r="AV402" s="23"/>
      <c r="AW402" s="23"/>
    </row>
    <row r="403" spans="3:49">
      <c r="C403" s="24"/>
      <c r="D403" s="24" t="str">
        <f t="shared" si="40"/>
        <v/>
      </c>
      <c r="E403" s="260"/>
      <c r="F403" s="260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63"/>
      <c r="AD403" s="24"/>
      <c r="AE403" s="24"/>
      <c r="AF403" s="264"/>
      <c r="AG403" s="264"/>
      <c r="AH403" s="24"/>
      <c r="AI403" s="24"/>
      <c r="AJ403" s="26" t="str">
        <f t="shared" si="39"/>
        <v/>
      </c>
      <c r="AK403" s="77" t="str">
        <f t="shared" si="41"/>
        <v/>
      </c>
      <c r="AL403" s="26" t="str">
        <f t="shared" si="42"/>
        <v/>
      </c>
      <c r="AM403" s="23"/>
      <c r="AN403" s="23"/>
      <c r="AO403" s="23"/>
      <c r="AP403" s="220"/>
      <c r="AQ403" s="23"/>
      <c r="AR403" s="23"/>
      <c r="AS403" s="23"/>
      <c r="AT403" s="23"/>
      <c r="AU403" s="23"/>
      <c r="AV403" s="23"/>
      <c r="AW403" s="23"/>
    </row>
    <row r="404" spans="3:49">
      <c r="C404" s="24"/>
      <c r="D404" s="24" t="str">
        <f t="shared" si="40"/>
        <v/>
      </c>
      <c r="E404" s="260"/>
      <c r="F404" s="260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63"/>
      <c r="AD404" s="24"/>
      <c r="AE404" s="24"/>
      <c r="AF404" s="264"/>
      <c r="AG404" s="264"/>
      <c r="AH404" s="24"/>
      <c r="AI404" s="24"/>
      <c r="AJ404" s="26" t="str">
        <f t="shared" si="39"/>
        <v/>
      </c>
      <c r="AK404" s="77" t="str">
        <f t="shared" si="41"/>
        <v/>
      </c>
      <c r="AL404" s="26" t="str">
        <f t="shared" si="42"/>
        <v/>
      </c>
      <c r="AM404" s="23"/>
      <c r="AN404" s="23"/>
      <c r="AO404" s="23"/>
      <c r="AP404" s="220"/>
      <c r="AQ404" s="23"/>
      <c r="AR404" s="23"/>
      <c r="AS404" s="23"/>
      <c r="AT404" s="23"/>
      <c r="AU404" s="23"/>
      <c r="AV404" s="23"/>
      <c r="AW404" s="23"/>
    </row>
    <row r="405" spans="3:49">
      <c r="C405" s="24"/>
      <c r="D405" s="24" t="str">
        <f t="shared" si="40"/>
        <v/>
      </c>
      <c r="E405" s="260"/>
      <c r="F405" s="260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63"/>
      <c r="AD405" s="24"/>
      <c r="AE405" s="24"/>
      <c r="AF405" s="264"/>
      <c r="AG405" s="264"/>
      <c r="AH405" s="24"/>
      <c r="AI405" s="24"/>
      <c r="AJ405" s="26" t="str">
        <f t="shared" si="39"/>
        <v/>
      </c>
      <c r="AK405" s="77" t="str">
        <f t="shared" si="41"/>
        <v/>
      </c>
      <c r="AL405" s="26" t="str">
        <f t="shared" si="42"/>
        <v/>
      </c>
      <c r="AM405" s="23"/>
      <c r="AN405" s="23"/>
      <c r="AO405" s="23"/>
      <c r="AP405" s="220"/>
      <c r="AQ405" s="23"/>
      <c r="AR405" s="23"/>
      <c r="AS405" s="23"/>
      <c r="AT405" s="23"/>
      <c r="AU405" s="23"/>
      <c r="AV405" s="23"/>
      <c r="AW405" s="23"/>
    </row>
    <row r="406" spans="3:49">
      <c r="C406" s="24"/>
      <c r="D406" s="24" t="str">
        <f t="shared" si="40"/>
        <v/>
      </c>
      <c r="E406" s="260"/>
      <c r="F406" s="260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63"/>
      <c r="AD406" s="24"/>
      <c r="AE406" s="24"/>
      <c r="AF406" s="264"/>
      <c r="AG406" s="264"/>
      <c r="AH406" s="24"/>
      <c r="AI406" s="24"/>
      <c r="AJ406" s="26" t="str">
        <f t="shared" si="39"/>
        <v/>
      </c>
      <c r="AK406" s="77" t="str">
        <f t="shared" si="41"/>
        <v/>
      </c>
      <c r="AL406" s="26" t="str">
        <f t="shared" si="42"/>
        <v/>
      </c>
      <c r="AM406" s="23"/>
      <c r="AN406" s="23"/>
      <c r="AO406" s="23"/>
      <c r="AP406" s="220"/>
      <c r="AQ406" s="23"/>
      <c r="AR406" s="23"/>
      <c r="AS406" s="23"/>
      <c r="AT406" s="23"/>
      <c r="AU406" s="23"/>
      <c r="AV406" s="23"/>
      <c r="AW406" s="23"/>
    </row>
    <row r="407" spans="3:49">
      <c r="C407" s="24"/>
      <c r="D407" s="24" t="str">
        <f t="shared" si="40"/>
        <v/>
      </c>
      <c r="E407" s="260"/>
      <c r="F407" s="260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63"/>
      <c r="AD407" s="24"/>
      <c r="AE407" s="24"/>
      <c r="AF407" s="264"/>
      <c r="AG407" s="264"/>
      <c r="AH407" s="24"/>
      <c r="AI407" s="24"/>
      <c r="AJ407" s="26" t="str">
        <f t="shared" si="39"/>
        <v/>
      </c>
      <c r="AK407" s="77" t="str">
        <f t="shared" si="41"/>
        <v/>
      </c>
      <c r="AL407" s="26" t="str">
        <f t="shared" si="42"/>
        <v/>
      </c>
      <c r="AM407" s="23"/>
      <c r="AN407" s="23"/>
      <c r="AO407" s="23"/>
      <c r="AP407" s="220"/>
      <c r="AQ407" s="23"/>
      <c r="AR407" s="23"/>
      <c r="AS407" s="23"/>
      <c r="AT407" s="23"/>
      <c r="AU407" s="23"/>
      <c r="AV407" s="23"/>
      <c r="AW407" s="23"/>
    </row>
    <row r="408" spans="3:49">
      <c r="C408" s="24"/>
      <c r="D408" s="24" t="str">
        <f t="shared" si="40"/>
        <v/>
      </c>
      <c r="E408" s="260"/>
      <c r="F408" s="260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63"/>
      <c r="AD408" s="24"/>
      <c r="AE408" s="24"/>
      <c r="AF408" s="264"/>
      <c r="AG408" s="264"/>
      <c r="AH408" s="24"/>
      <c r="AI408" s="24"/>
      <c r="AJ408" s="26" t="str">
        <f t="shared" si="39"/>
        <v/>
      </c>
      <c r="AK408" s="77" t="str">
        <f t="shared" si="41"/>
        <v/>
      </c>
      <c r="AL408" s="26" t="str">
        <f t="shared" si="42"/>
        <v/>
      </c>
      <c r="AM408" s="23"/>
      <c r="AN408" s="23"/>
      <c r="AO408" s="23"/>
      <c r="AP408" s="220"/>
      <c r="AQ408" s="23"/>
      <c r="AR408" s="23"/>
      <c r="AS408" s="23"/>
      <c r="AT408" s="23"/>
      <c r="AU408" s="23"/>
      <c r="AV408" s="23"/>
      <c r="AW408" s="23"/>
    </row>
    <row r="409" spans="3:49">
      <c r="C409" s="24"/>
      <c r="D409" s="24" t="str">
        <f t="shared" si="40"/>
        <v/>
      </c>
      <c r="E409" s="260"/>
      <c r="F409" s="260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63"/>
      <c r="AD409" s="24"/>
      <c r="AE409" s="24"/>
      <c r="AF409" s="264"/>
      <c r="AG409" s="264"/>
      <c r="AH409" s="24"/>
      <c r="AI409" s="24"/>
      <c r="AJ409" s="26" t="str">
        <f t="shared" si="39"/>
        <v/>
      </c>
      <c r="AK409" s="77" t="str">
        <f t="shared" si="41"/>
        <v/>
      </c>
      <c r="AL409" s="26" t="str">
        <f t="shared" si="42"/>
        <v/>
      </c>
      <c r="AM409" s="23"/>
      <c r="AN409" s="23"/>
      <c r="AO409" s="23"/>
      <c r="AP409" s="220"/>
      <c r="AQ409" s="23"/>
      <c r="AR409" s="23"/>
      <c r="AS409" s="23"/>
      <c r="AT409" s="23"/>
      <c r="AU409" s="23"/>
      <c r="AV409" s="23"/>
      <c r="AW409" s="23"/>
    </row>
    <row r="410" spans="3:49">
      <c r="C410" s="24"/>
      <c r="D410" s="24" t="str">
        <f t="shared" si="40"/>
        <v/>
      </c>
      <c r="E410" s="260"/>
      <c r="F410" s="260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63"/>
      <c r="AD410" s="24"/>
      <c r="AE410" s="24"/>
      <c r="AF410" s="264"/>
      <c r="AG410" s="264"/>
      <c r="AH410" s="24"/>
      <c r="AI410" s="24"/>
      <c r="AJ410" s="26" t="str">
        <f t="shared" si="39"/>
        <v/>
      </c>
      <c r="AK410" s="77" t="str">
        <f t="shared" si="41"/>
        <v/>
      </c>
      <c r="AL410" s="26" t="str">
        <f t="shared" si="42"/>
        <v/>
      </c>
      <c r="AM410" s="23"/>
      <c r="AN410" s="23"/>
      <c r="AO410" s="23"/>
      <c r="AP410" s="220"/>
      <c r="AQ410" s="23"/>
      <c r="AR410" s="23"/>
      <c r="AS410" s="23"/>
      <c r="AT410" s="23"/>
      <c r="AU410" s="23"/>
      <c r="AV410" s="23"/>
      <c r="AW410" s="23"/>
    </row>
    <row r="411" spans="3:49">
      <c r="C411" s="24"/>
      <c r="D411" s="24" t="str">
        <f t="shared" si="40"/>
        <v/>
      </c>
      <c r="E411" s="260"/>
      <c r="F411" s="260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63"/>
      <c r="AD411" s="24"/>
      <c r="AE411" s="24"/>
      <c r="AF411" s="264"/>
      <c r="AG411" s="264"/>
      <c r="AH411" s="24"/>
      <c r="AI411" s="24"/>
      <c r="AJ411" s="26" t="str">
        <f t="shared" si="39"/>
        <v/>
      </c>
      <c r="AK411" s="77" t="str">
        <f t="shared" si="41"/>
        <v/>
      </c>
      <c r="AL411" s="26" t="str">
        <f t="shared" si="42"/>
        <v/>
      </c>
      <c r="AM411" s="23"/>
      <c r="AN411" s="23"/>
      <c r="AO411" s="23"/>
      <c r="AP411" s="220"/>
      <c r="AQ411" s="23"/>
      <c r="AR411" s="23"/>
      <c r="AS411" s="23"/>
      <c r="AT411" s="23"/>
      <c r="AU411" s="23"/>
      <c r="AV411" s="23"/>
      <c r="AW411" s="23"/>
    </row>
    <row r="412" spans="3:49">
      <c r="C412" s="24"/>
      <c r="D412" s="24" t="str">
        <f t="shared" si="40"/>
        <v/>
      </c>
      <c r="E412" s="260"/>
      <c r="F412" s="260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63"/>
      <c r="AD412" s="24"/>
      <c r="AE412" s="24"/>
      <c r="AF412" s="264"/>
      <c r="AG412" s="264"/>
      <c r="AH412" s="24"/>
      <c r="AI412" s="24"/>
      <c r="AJ412" s="26" t="str">
        <f t="shared" si="39"/>
        <v/>
      </c>
      <c r="AK412" s="77" t="str">
        <f t="shared" si="41"/>
        <v/>
      </c>
      <c r="AL412" s="26" t="str">
        <f t="shared" si="42"/>
        <v/>
      </c>
      <c r="AM412" s="23"/>
      <c r="AN412" s="23"/>
      <c r="AO412" s="23"/>
      <c r="AP412" s="220"/>
      <c r="AQ412" s="23"/>
      <c r="AR412" s="23"/>
      <c r="AS412" s="23"/>
      <c r="AT412" s="23"/>
      <c r="AU412" s="23"/>
      <c r="AV412" s="23"/>
      <c r="AW412" s="23"/>
    </row>
    <row r="413" spans="3:49">
      <c r="C413" s="24"/>
      <c r="D413" s="24" t="str">
        <f t="shared" si="40"/>
        <v/>
      </c>
      <c r="E413" s="260"/>
      <c r="F413" s="260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63"/>
      <c r="AD413" s="24"/>
      <c r="AE413" s="24"/>
      <c r="AF413" s="264"/>
      <c r="AG413" s="264"/>
      <c r="AH413" s="24"/>
      <c r="AI413" s="24"/>
      <c r="AJ413" s="26" t="str">
        <f t="shared" si="39"/>
        <v/>
      </c>
      <c r="AK413" s="77" t="str">
        <f t="shared" si="41"/>
        <v/>
      </c>
      <c r="AL413" s="26" t="str">
        <f t="shared" si="42"/>
        <v/>
      </c>
      <c r="AM413" s="23"/>
      <c r="AN413" s="23"/>
      <c r="AO413" s="23"/>
      <c r="AP413" s="220"/>
      <c r="AQ413" s="23"/>
      <c r="AR413" s="23"/>
      <c r="AS413" s="23"/>
      <c r="AT413" s="23"/>
      <c r="AU413" s="23"/>
      <c r="AV413" s="23"/>
      <c r="AW413" s="23"/>
    </row>
    <row r="414" spans="3:49">
      <c r="C414" s="24"/>
      <c r="D414" s="24" t="str">
        <f t="shared" si="40"/>
        <v/>
      </c>
      <c r="E414" s="260"/>
      <c r="F414" s="260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63"/>
      <c r="AD414" s="24"/>
      <c r="AE414" s="24"/>
      <c r="AF414" s="264"/>
      <c r="AG414" s="264"/>
      <c r="AH414" s="24"/>
      <c r="AI414" s="24"/>
      <c r="AJ414" s="26" t="str">
        <f t="shared" si="39"/>
        <v/>
      </c>
      <c r="AK414" s="77" t="str">
        <f t="shared" si="41"/>
        <v/>
      </c>
      <c r="AL414" s="26" t="str">
        <f t="shared" ref="AL414:AL434" si="43">IF(AJ414="","",SUM(AJ414:AK414))</f>
        <v/>
      </c>
      <c r="AM414" s="23"/>
      <c r="AN414" s="23"/>
      <c r="AO414" s="23"/>
      <c r="AP414" s="220"/>
      <c r="AQ414" s="23"/>
      <c r="AR414" s="23"/>
      <c r="AS414" s="23"/>
      <c r="AT414" s="23"/>
      <c r="AU414" s="23"/>
      <c r="AV414" s="23"/>
      <c r="AW414" s="23"/>
    </row>
    <row r="415" spans="3:49">
      <c r="C415" s="24"/>
      <c r="D415" s="24" t="str">
        <f t="shared" si="40"/>
        <v/>
      </c>
      <c r="E415" s="260"/>
      <c r="F415" s="260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63"/>
      <c r="AD415" s="24"/>
      <c r="AE415" s="24"/>
      <c r="AF415" s="264"/>
      <c r="AG415" s="264"/>
      <c r="AH415" s="24"/>
      <c r="AI415" s="24"/>
      <c r="AJ415" s="26" t="str">
        <f t="shared" si="39"/>
        <v/>
      </c>
      <c r="AK415" s="77" t="str">
        <f t="shared" si="41"/>
        <v/>
      </c>
      <c r="AL415" s="26" t="str">
        <f t="shared" si="43"/>
        <v/>
      </c>
      <c r="AM415" s="23"/>
      <c r="AN415" s="23"/>
      <c r="AO415" s="23"/>
      <c r="AP415" s="220"/>
      <c r="AQ415" s="23"/>
      <c r="AR415" s="23"/>
      <c r="AS415" s="23"/>
      <c r="AT415" s="23"/>
      <c r="AU415" s="23"/>
      <c r="AV415" s="23"/>
      <c r="AW415" s="23"/>
    </row>
    <row r="416" spans="3:49">
      <c r="C416" s="24"/>
      <c r="D416" s="24" t="str">
        <f t="shared" si="40"/>
        <v/>
      </c>
      <c r="E416" s="260"/>
      <c r="F416" s="260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63"/>
      <c r="AD416" s="24"/>
      <c r="AE416" s="24"/>
      <c r="AF416" s="264"/>
      <c r="AG416" s="264"/>
      <c r="AH416" s="24"/>
      <c r="AI416" s="24"/>
      <c r="AJ416" s="26" t="str">
        <f t="shared" si="39"/>
        <v/>
      </c>
      <c r="AK416" s="77" t="str">
        <f t="shared" si="41"/>
        <v/>
      </c>
      <c r="AL416" s="26" t="str">
        <f t="shared" si="43"/>
        <v/>
      </c>
      <c r="AM416" s="23"/>
      <c r="AN416" s="23"/>
      <c r="AO416" s="23"/>
      <c r="AP416" s="220"/>
      <c r="AQ416" s="23"/>
      <c r="AR416" s="23"/>
      <c r="AS416" s="23"/>
      <c r="AT416" s="23"/>
      <c r="AU416" s="23"/>
      <c r="AV416" s="23"/>
      <c r="AW416" s="23"/>
    </row>
    <row r="417" spans="3:49">
      <c r="C417" s="24"/>
      <c r="D417" s="24" t="str">
        <f t="shared" si="40"/>
        <v/>
      </c>
      <c r="E417" s="260"/>
      <c r="F417" s="260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63"/>
      <c r="AD417" s="24"/>
      <c r="AE417" s="24"/>
      <c r="AF417" s="264"/>
      <c r="AG417" s="264"/>
      <c r="AH417" s="24"/>
      <c r="AI417" s="24"/>
      <c r="AJ417" s="26" t="str">
        <f t="shared" si="39"/>
        <v/>
      </c>
      <c r="AK417" s="77" t="str">
        <f t="shared" si="41"/>
        <v/>
      </c>
      <c r="AL417" s="26" t="str">
        <f t="shared" si="43"/>
        <v/>
      </c>
      <c r="AM417" s="23"/>
      <c r="AN417" s="23"/>
      <c r="AO417" s="23"/>
      <c r="AP417" s="220"/>
      <c r="AQ417" s="23"/>
      <c r="AR417" s="23"/>
      <c r="AS417" s="23"/>
      <c r="AT417" s="23"/>
      <c r="AU417" s="23"/>
      <c r="AV417" s="23"/>
      <c r="AW417" s="23"/>
    </row>
    <row r="418" spans="3:49">
      <c r="C418" s="24"/>
      <c r="D418" s="24" t="str">
        <f t="shared" si="40"/>
        <v/>
      </c>
      <c r="E418" s="260"/>
      <c r="F418" s="260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63"/>
      <c r="AD418" s="24"/>
      <c r="AE418" s="24"/>
      <c r="AF418" s="264"/>
      <c r="AG418" s="264"/>
      <c r="AH418" s="24"/>
      <c r="AI418" s="24"/>
      <c r="AJ418" s="26" t="str">
        <f t="shared" si="39"/>
        <v/>
      </c>
      <c r="AK418" s="77" t="str">
        <f t="shared" si="41"/>
        <v/>
      </c>
      <c r="AL418" s="26" t="str">
        <f t="shared" si="43"/>
        <v/>
      </c>
      <c r="AM418" s="23"/>
      <c r="AN418" s="23"/>
      <c r="AO418" s="23"/>
      <c r="AP418" s="220"/>
      <c r="AQ418" s="23"/>
      <c r="AR418" s="23"/>
      <c r="AS418" s="23"/>
      <c r="AT418" s="23"/>
      <c r="AU418" s="23"/>
      <c r="AV418" s="23"/>
      <c r="AW418" s="23"/>
    </row>
    <row r="419" spans="3:49">
      <c r="C419" s="24"/>
      <c r="D419" s="24" t="str">
        <f t="shared" si="40"/>
        <v/>
      </c>
      <c r="E419" s="260"/>
      <c r="F419" s="260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63"/>
      <c r="AD419" s="24"/>
      <c r="AE419" s="24"/>
      <c r="AF419" s="264"/>
      <c r="AG419" s="264"/>
      <c r="AH419" s="24"/>
      <c r="AI419" s="24"/>
      <c r="AJ419" s="26" t="str">
        <f t="shared" ref="AJ419:AJ435" si="44">IF($H419="","",IF(COUNTA(K419:Y419)&gt;3,"Events Over Limit",IF(COUNTA(K419:Y419)=0,"Please entry at least 1 indv., event",IF(AE419="Y",0+AC419,IF(COUNTA(AD419)=1,COUNTA(K419:Y419)*$AJ$31+$AJ$30+$AJ$32+AC419,IF(COUNTA(AD419)=0,COUNTA(K419:Y419)*$AJ$31+$AJ$30+AC419,"Error"))))))</f>
        <v/>
      </c>
      <c r="AK419" s="77" t="str">
        <f t="shared" si="41"/>
        <v/>
      </c>
      <c r="AL419" s="26" t="str">
        <f t="shared" si="43"/>
        <v/>
      </c>
      <c r="AM419" s="23"/>
      <c r="AN419" s="23"/>
      <c r="AO419" s="23"/>
      <c r="AP419" s="220"/>
      <c r="AQ419" s="23"/>
      <c r="AR419" s="23"/>
      <c r="AS419" s="23"/>
      <c r="AT419" s="23"/>
      <c r="AU419" s="23"/>
      <c r="AV419" s="23"/>
      <c r="AW419" s="23"/>
    </row>
    <row r="420" spans="3:49">
      <c r="C420" s="24"/>
      <c r="D420" s="24" t="str">
        <f t="shared" ref="D420:D435" si="45">IF(H420="","",IF(H420&lt;$C$4,UPPER(G420)&amp;"O",IF(G420="M",VLOOKUP(H420,$C$4:$E$11,2,0),IF(G420="F",VLOOKUP(H420,$C$4:$E$11,3,0)))))</f>
        <v/>
      </c>
      <c r="E420" s="260"/>
      <c r="F420" s="260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63"/>
      <c r="AD420" s="24"/>
      <c r="AE420" s="24"/>
      <c r="AF420" s="264"/>
      <c r="AG420" s="264"/>
      <c r="AH420" s="24"/>
      <c r="AI420" s="24"/>
      <c r="AJ420" s="26" t="str">
        <f t="shared" si="44"/>
        <v/>
      </c>
      <c r="AK420" s="77" t="str">
        <f t="shared" ref="AK420:AK435" si="46">IF(AB420="","",IF(COUNTA(Z420:AA420)&gt;1,"Pls choose only 1 relay",$AK$31))</f>
        <v/>
      </c>
      <c r="AL420" s="26" t="str">
        <f t="shared" si="43"/>
        <v/>
      </c>
      <c r="AM420" s="23"/>
      <c r="AN420" s="23"/>
      <c r="AO420" s="23"/>
      <c r="AP420" s="220"/>
      <c r="AQ420" s="23"/>
      <c r="AR420" s="23"/>
      <c r="AS420" s="23"/>
      <c r="AT420" s="23"/>
      <c r="AU420" s="23"/>
      <c r="AV420" s="23"/>
      <c r="AW420" s="23"/>
    </row>
    <row r="421" spans="3:49">
      <c r="C421" s="24"/>
      <c r="D421" s="24" t="str">
        <f t="shared" si="45"/>
        <v/>
      </c>
      <c r="E421" s="260"/>
      <c r="F421" s="260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63"/>
      <c r="AD421" s="24"/>
      <c r="AE421" s="24"/>
      <c r="AF421" s="264"/>
      <c r="AG421" s="264"/>
      <c r="AH421" s="24"/>
      <c r="AI421" s="24"/>
      <c r="AJ421" s="26" t="str">
        <f t="shared" si="44"/>
        <v/>
      </c>
      <c r="AK421" s="77" t="str">
        <f t="shared" si="46"/>
        <v/>
      </c>
      <c r="AL421" s="26" t="str">
        <f t="shared" si="43"/>
        <v/>
      </c>
      <c r="AM421" s="23"/>
      <c r="AN421" s="23"/>
      <c r="AO421" s="23"/>
      <c r="AP421" s="220"/>
      <c r="AQ421" s="23"/>
      <c r="AR421" s="23"/>
      <c r="AS421" s="23"/>
      <c r="AT421" s="23"/>
      <c r="AU421" s="23"/>
      <c r="AV421" s="23"/>
      <c r="AW421" s="23"/>
    </row>
    <row r="422" spans="3:49">
      <c r="C422" s="24"/>
      <c r="D422" s="24" t="str">
        <f t="shared" si="45"/>
        <v/>
      </c>
      <c r="E422" s="260"/>
      <c r="F422" s="260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63"/>
      <c r="AD422" s="24"/>
      <c r="AE422" s="24"/>
      <c r="AF422" s="264"/>
      <c r="AG422" s="264"/>
      <c r="AH422" s="24"/>
      <c r="AI422" s="24"/>
      <c r="AJ422" s="26" t="str">
        <f t="shared" si="44"/>
        <v/>
      </c>
      <c r="AK422" s="77" t="str">
        <f t="shared" si="46"/>
        <v/>
      </c>
      <c r="AL422" s="26" t="str">
        <f t="shared" si="43"/>
        <v/>
      </c>
      <c r="AM422" s="23"/>
      <c r="AN422" s="23"/>
      <c r="AO422" s="23"/>
      <c r="AP422" s="220"/>
      <c r="AQ422" s="23"/>
      <c r="AR422" s="23"/>
      <c r="AS422" s="23"/>
      <c r="AT422" s="23"/>
      <c r="AU422" s="23"/>
      <c r="AV422" s="23"/>
      <c r="AW422" s="23"/>
    </row>
    <row r="423" spans="3:49">
      <c r="C423" s="24"/>
      <c r="D423" s="24" t="str">
        <f t="shared" si="45"/>
        <v/>
      </c>
      <c r="E423" s="260"/>
      <c r="F423" s="260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63"/>
      <c r="AD423" s="24"/>
      <c r="AE423" s="24"/>
      <c r="AF423" s="264"/>
      <c r="AG423" s="264"/>
      <c r="AH423" s="24"/>
      <c r="AI423" s="24"/>
      <c r="AJ423" s="26" t="str">
        <f t="shared" si="44"/>
        <v/>
      </c>
      <c r="AK423" s="77" t="str">
        <f t="shared" si="46"/>
        <v/>
      </c>
      <c r="AL423" s="26" t="str">
        <f t="shared" si="43"/>
        <v/>
      </c>
      <c r="AM423" s="23"/>
      <c r="AN423" s="23"/>
      <c r="AO423" s="23"/>
      <c r="AP423" s="220"/>
      <c r="AQ423" s="23"/>
      <c r="AR423" s="23"/>
      <c r="AS423" s="23"/>
      <c r="AT423" s="23"/>
      <c r="AU423" s="23"/>
      <c r="AV423" s="23"/>
      <c r="AW423" s="23"/>
    </row>
    <row r="424" spans="3:49">
      <c r="C424" s="24"/>
      <c r="D424" s="24" t="str">
        <f t="shared" si="45"/>
        <v/>
      </c>
      <c r="E424" s="260"/>
      <c r="F424" s="260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63"/>
      <c r="AD424" s="24"/>
      <c r="AE424" s="24"/>
      <c r="AF424" s="264"/>
      <c r="AG424" s="264"/>
      <c r="AH424" s="24"/>
      <c r="AI424" s="24"/>
      <c r="AJ424" s="26" t="str">
        <f t="shared" si="44"/>
        <v/>
      </c>
      <c r="AK424" s="77" t="str">
        <f t="shared" si="46"/>
        <v/>
      </c>
      <c r="AL424" s="26" t="str">
        <f t="shared" si="43"/>
        <v/>
      </c>
      <c r="AM424" s="23"/>
      <c r="AN424" s="23"/>
      <c r="AO424" s="23"/>
      <c r="AP424" s="220"/>
      <c r="AQ424" s="23"/>
      <c r="AR424" s="23"/>
      <c r="AS424" s="23"/>
      <c r="AT424" s="23"/>
      <c r="AU424" s="23"/>
      <c r="AV424" s="23"/>
      <c r="AW424" s="23"/>
    </row>
    <row r="425" spans="3:49">
      <c r="C425" s="24"/>
      <c r="D425" s="24" t="str">
        <f t="shared" si="45"/>
        <v/>
      </c>
      <c r="E425" s="260"/>
      <c r="F425" s="260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63"/>
      <c r="AD425" s="24"/>
      <c r="AE425" s="24"/>
      <c r="AF425" s="264"/>
      <c r="AG425" s="264"/>
      <c r="AH425" s="24"/>
      <c r="AI425" s="24"/>
      <c r="AJ425" s="26" t="str">
        <f t="shared" si="44"/>
        <v/>
      </c>
      <c r="AK425" s="77" t="str">
        <f t="shared" si="46"/>
        <v/>
      </c>
      <c r="AL425" s="26" t="str">
        <f t="shared" si="43"/>
        <v/>
      </c>
      <c r="AM425" s="23"/>
      <c r="AN425" s="23"/>
      <c r="AO425" s="23"/>
      <c r="AP425" s="220"/>
      <c r="AQ425" s="23"/>
      <c r="AR425" s="23"/>
      <c r="AS425" s="23"/>
      <c r="AT425" s="23"/>
      <c r="AU425" s="23"/>
      <c r="AV425" s="23"/>
      <c r="AW425" s="23"/>
    </row>
    <row r="426" spans="3:49">
      <c r="C426" s="24"/>
      <c r="D426" s="24" t="str">
        <f t="shared" si="45"/>
        <v/>
      </c>
      <c r="E426" s="260"/>
      <c r="F426" s="260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63"/>
      <c r="AD426" s="24"/>
      <c r="AE426" s="24"/>
      <c r="AF426" s="264"/>
      <c r="AG426" s="264"/>
      <c r="AH426" s="24"/>
      <c r="AI426" s="24"/>
      <c r="AJ426" s="26" t="str">
        <f t="shared" si="44"/>
        <v/>
      </c>
      <c r="AK426" s="77" t="str">
        <f t="shared" si="46"/>
        <v/>
      </c>
      <c r="AL426" s="26" t="str">
        <f t="shared" si="43"/>
        <v/>
      </c>
      <c r="AM426" s="23"/>
      <c r="AN426" s="23"/>
      <c r="AO426" s="23"/>
      <c r="AP426" s="220"/>
      <c r="AQ426" s="23"/>
      <c r="AR426" s="23"/>
      <c r="AS426" s="23"/>
      <c r="AT426" s="23"/>
      <c r="AU426" s="23"/>
      <c r="AV426" s="23"/>
      <c r="AW426" s="23"/>
    </row>
    <row r="427" spans="3:49">
      <c r="C427" s="24"/>
      <c r="D427" s="24" t="str">
        <f t="shared" si="45"/>
        <v/>
      </c>
      <c r="E427" s="260"/>
      <c r="F427" s="260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63"/>
      <c r="AD427" s="24"/>
      <c r="AE427" s="24"/>
      <c r="AF427" s="264"/>
      <c r="AG427" s="264"/>
      <c r="AH427" s="24"/>
      <c r="AI427" s="24"/>
      <c r="AJ427" s="26" t="str">
        <f t="shared" si="44"/>
        <v/>
      </c>
      <c r="AK427" s="77" t="str">
        <f t="shared" si="46"/>
        <v/>
      </c>
      <c r="AL427" s="26" t="str">
        <f t="shared" si="43"/>
        <v/>
      </c>
      <c r="AM427" s="23"/>
      <c r="AN427" s="23"/>
      <c r="AO427" s="23"/>
      <c r="AP427" s="220"/>
      <c r="AQ427" s="23"/>
      <c r="AR427" s="23"/>
      <c r="AS427" s="23"/>
      <c r="AT427" s="23"/>
      <c r="AU427" s="23"/>
      <c r="AV427" s="23"/>
      <c r="AW427" s="23"/>
    </row>
    <row r="428" spans="3:49">
      <c r="C428" s="24"/>
      <c r="D428" s="24" t="str">
        <f t="shared" si="45"/>
        <v/>
      </c>
      <c r="E428" s="260"/>
      <c r="F428" s="260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63"/>
      <c r="AD428" s="24"/>
      <c r="AE428" s="24"/>
      <c r="AF428" s="264"/>
      <c r="AG428" s="264"/>
      <c r="AH428" s="24"/>
      <c r="AI428" s="24"/>
      <c r="AJ428" s="26" t="str">
        <f t="shared" si="44"/>
        <v/>
      </c>
      <c r="AK428" s="77" t="str">
        <f t="shared" si="46"/>
        <v/>
      </c>
      <c r="AL428" s="26" t="str">
        <f t="shared" si="43"/>
        <v/>
      </c>
      <c r="AM428" s="23"/>
      <c r="AN428" s="23"/>
      <c r="AO428" s="23"/>
      <c r="AP428" s="220"/>
      <c r="AQ428" s="23"/>
      <c r="AR428" s="23"/>
      <c r="AS428" s="23"/>
      <c r="AT428" s="23"/>
      <c r="AU428" s="23"/>
      <c r="AV428" s="23"/>
      <c r="AW428" s="23"/>
    </row>
    <row r="429" spans="3:49">
      <c r="C429" s="24"/>
      <c r="D429" s="24" t="str">
        <f t="shared" si="45"/>
        <v/>
      </c>
      <c r="E429" s="260"/>
      <c r="F429" s="260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63"/>
      <c r="AD429" s="24"/>
      <c r="AE429" s="24"/>
      <c r="AF429" s="264"/>
      <c r="AG429" s="264"/>
      <c r="AH429" s="24"/>
      <c r="AI429" s="24"/>
      <c r="AJ429" s="26" t="str">
        <f t="shared" si="44"/>
        <v/>
      </c>
      <c r="AK429" s="77" t="str">
        <f t="shared" si="46"/>
        <v/>
      </c>
      <c r="AL429" s="26" t="str">
        <f t="shared" si="43"/>
        <v/>
      </c>
      <c r="AM429" s="23"/>
      <c r="AN429" s="23"/>
      <c r="AO429" s="23"/>
      <c r="AP429" s="220"/>
      <c r="AQ429" s="23"/>
      <c r="AR429" s="23"/>
      <c r="AS429" s="23"/>
      <c r="AT429" s="23"/>
      <c r="AU429" s="23"/>
      <c r="AV429" s="23"/>
      <c r="AW429" s="23"/>
    </row>
    <row r="430" spans="3:49">
      <c r="C430" s="24"/>
      <c r="D430" s="24" t="str">
        <f t="shared" si="45"/>
        <v/>
      </c>
      <c r="E430" s="260"/>
      <c r="F430" s="260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63"/>
      <c r="AD430" s="24"/>
      <c r="AE430" s="24"/>
      <c r="AF430" s="264"/>
      <c r="AG430" s="264"/>
      <c r="AH430" s="24"/>
      <c r="AI430" s="24"/>
      <c r="AJ430" s="26" t="str">
        <f t="shared" si="44"/>
        <v/>
      </c>
      <c r="AK430" s="77" t="str">
        <f t="shared" si="46"/>
        <v/>
      </c>
      <c r="AL430" s="26" t="str">
        <f t="shared" si="43"/>
        <v/>
      </c>
      <c r="AM430" s="23"/>
      <c r="AN430" s="23"/>
      <c r="AO430" s="23"/>
      <c r="AP430" s="220"/>
      <c r="AQ430" s="23"/>
      <c r="AR430" s="23"/>
      <c r="AS430" s="23"/>
      <c r="AT430" s="23"/>
      <c r="AU430" s="23"/>
      <c r="AV430" s="23"/>
      <c r="AW430" s="23"/>
    </row>
    <row r="431" spans="3:49">
      <c r="C431" s="24"/>
      <c r="D431" s="24" t="str">
        <f t="shared" si="45"/>
        <v/>
      </c>
      <c r="E431" s="260"/>
      <c r="F431" s="260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63"/>
      <c r="AD431" s="24"/>
      <c r="AE431" s="24"/>
      <c r="AF431" s="264"/>
      <c r="AG431" s="264"/>
      <c r="AH431" s="24"/>
      <c r="AI431" s="24"/>
      <c r="AJ431" s="26" t="str">
        <f t="shared" si="44"/>
        <v/>
      </c>
      <c r="AK431" s="77" t="str">
        <f t="shared" si="46"/>
        <v/>
      </c>
      <c r="AL431" s="26" t="str">
        <f t="shared" si="43"/>
        <v/>
      </c>
      <c r="AM431" s="23"/>
      <c r="AN431" s="23"/>
      <c r="AO431" s="23"/>
      <c r="AP431" s="220"/>
      <c r="AQ431" s="23"/>
      <c r="AR431" s="23"/>
      <c r="AS431" s="23"/>
      <c r="AT431" s="23"/>
      <c r="AU431" s="23"/>
      <c r="AV431" s="23"/>
      <c r="AW431" s="23"/>
    </row>
    <row r="432" spans="3:49">
      <c r="C432" s="24"/>
      <c r="D432" s="24" t="str">
        <f t="shared" si="45"/>
        <v/>
      </c>
      <c r="E432" s="260"/>
      <c r="F432" s="260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63"/>
      <c r="AD432" s="24"/>
      <c r="AE432" s="24"/>
      <c r="AF432" s="264"/>
      <c r="AG432" s="264"/>
      <c r="AH432" s="24"/>
      <c r="AI432" s="24"/>
      <c r="AJ432" s="26" t="str">
        <f t="shared" si="44"/>
        <v/>
      </c>
      <c r="AK432" s="77" t="str">
        <f t="shared" si="46"/>
        <v/>
      </c>
      <c r="AL432" s="26" t="str">
        <f t="shared" si="43"/>
        <v/>
      </c>
      <c r="AM432" s="23"/>
      <c r="AN432" s="23"/>
      <c r="AO432" s="23"/>
      <c r="AP432" s="220"/>
      <c r="AQ432" s="23"/>
      <c r="AR432" s="23"/>
      <c r="AS432" s="23"/>
      <c r="AT432" s="23"/>
      <c r="AU432" s="23"/>
      <c r="AV432" s="23"/>
      <c r="AW432" s="23"/>
    </row>
    <row r="433" spans="1:49">
      <c r="C433" s="24"/>
      <c r="D433" s="24" t="str">
        <f t="shared" si="45"/>
        <v/>
      </c>
      <c r="E433" s="260"/>
      <c r="F433" s="260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63"/>
      <c r="AD433" s="24"/>
      <c r="AE433" s="24"/>
      <c r="AF433" s="264"/>
      <c r="AG433" s="264"/>
      <c r="AH433" s="24"/>
      <c r="AI433" s="24"/>
      <c r="AJ433" s="26" t="str">
        <f t="shared" si="44"/>
        <v/>
      </c>
      <c r="AK433" s="77" t="str">
        <f t="shared" si="46"/>
        <v/>
      </c>
      <c r="AL433" s="26" t="str">
        <f t="shared" si="43"/>
        <v/>
      </c>
      <c r="AM433" s="23"/>
      <c r="AN433" s="23"/>
      <c r="AO433" s="23"/>
      <c r="AP433" s="220"/>
      <c r="AQ433" s="23"/>
      <c r="AR433" s="23"/>
      <c r="AS433" s="23"/>
      <c r="AT433" s="23"/>
      <c r="AU433" s="23"/>
      <c r="AV433" s="23"/>
      <c r="AW433" s="23"/>
    </row>
    <row r="434" spans="1:49">
      <c r="C434" s="24"/>
      <c r="D434" s="24" t="str">
        <f t="shared" si="45"/>
        <v/>
      </c>
      <c r="E434" s="260"/>
      <c r="F434" s="260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63"/>
      <c r="AD434" s="24"/>
      <c r="AE434" s="24"/>
      <c r="AF434" s="264"/>
      <c r="AG434" s="264"/>
      <c r="AH434" s="24"/>
      <c r="AI434" s="24"/>
      <c r="AJ434" s="26" t="str">
        <f t="shared" si="44"/>
        <v/>
      </c>
      <c r="AK434" s="77" t="str">
        <f t="shared" si="46"/>
        <v/>
      </c>
      <c r="AL434" s="26" t="str">
        <f t="shared" si="43"/>
        <v/>
      </c>
      <c r="AM434" s="23"/>
      <c r="AN434" s="23"/>
      <c r="AO434" s="23"/>
      <c r="AP434" s="220"/>
      <c r="AQ434" s="23"/>
      <c r="AR434" s="23"/>
      <c r="AS434" s="23"/>
      <c r="AT434" s="23"/>
      <c r="AU434" s="23"/>
      <c r="AV434" s="23"/>
      <c r="AW434" s="23"/>
    </row>
    <row r="435" spans="1:49">
      <c r="A435" s="5"/>
      <c r="B435" s="5"/>
      <c r="C435" s="240"/>
      <c r="D435" s="33" t="str">
        <f t="shared" si="45"/>
        <v/>
      </c>
      <c r="E435" s="248"/>
      <c r="F435" s="248"/>
      <c r="G435" s="249"/>
      <c r="H435" s="249"/>
      <c r="I435" s="249"/>
      <c r="J435" s="249"/>
      <c r="K435" s="249"/>
      <c r="L435" s="249"/>
      <c r="M435" s="249"/>
      <c r="N435" s="249"/>
      <c r="O435" s="249"/>
      <c r="P435" s="249"/>
      <c r="Q435" s="249"/>
      <c r="R435" s="249"/>
      <c r="S435" s="249"/>
      <c r="T435" s="249"/>
      <c r="U435" s="249"/>
      <c r="V435" s="249"/>
      <c r="W435" s="249"/>
      <c r="X435" s="249"/>
      <c r="Y435" s="249"/>
      <c r="Z435" s="249"/>
      <c r="AA435" s="249"/>
      <c r="AB435" s="249"/>
      <c r="AC435" s="250"/>
      <c r="AD435" s="249"/>
      <c r="AE435" s="249"/>
      <c r="AF435" s="251"/>
      <c r="AG435" s="251"/>
      <c r="AH435" s="249"/>
      <c r="AI435" s="249"/>
      <c r="AJ435" s="238" t="str">
        <f t="shared" si="44"/>
        <v/>
      </c>
      <c r="AK435" s="239" t="str">
        <f t="shared" si="46"/>
        <v/>
      </c>
      <c r="AL435" s="238"/>
      <c r="AM435" s="240"/>
      <c r="AN435" s="241"/>
      <c r="AO435" s="241"/>
      <c r="AP435" s="23"/>
      <c r="AQ435" s="23"/>
      <c r="AR435" s="23"/>
      <c r="AS435" s="23"/>
      <c r="AT435" s="23"/>
      <c r="AU435" s="23"/>
      <c r="AV435" s="23"/>
      <c r="AW435" s="23"/>
    </row>
    <row r="436" spans="1:49">
      <c r="A436" s="221"/>
      <c r="B436" s="222"/>
      <c r="C436" s="23"/>
      <c r="D436" s="23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6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</row>
    <row r="437" spans="1:49">
      <c r="A437" s="221"/>
      <c r="B437" s="222"/>
      <c r="C437" s="23"/>
      <c r="D437" s="23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6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</row>
    <row r="438" spans="1:49">
      <c r="A438" s="221"/>
      <c r="B438" s="222"/>
      <c r="C438" s="23"/>
      <c r="D438" s="23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6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</row>
    <row r="439" spans="1:49">
      <c r="A439" s="221"/>
      <c r="B439" s="222"/>
      <c r="C439" s="23"/>
      <c r="D439" s="23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6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</row>
    <row r="440" spans="1:49">
      <c r="A440" s="221"/>
      <c r="B440" s="222"/>
      <c r="C440" s="23"/>
      <c r="D440" s="23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6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</row>
    <row r="441" spans="1:49">
      <c r="A441" s="221"/>
      <c r="B441" s="222"/>
      <c r="C441" s="23"/>
      <c r="D441" s="23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6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</row>
    <row r="442" spans="1:49">
      <c r="A442" s="221"/>
      <c r="B442" s="222"/>
      <c r="C442" s="23"/>
      <c r="D442" s="23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6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</row>
    <row r="443" spans="1:49">
      <c r="A443" s="221"/>
      <c r="B443" s="222"/>
      <c r="C443" s="23"/>
      <c r="D443" s="23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6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</row>
    <row r="444" spans="1:49">
      <c r="A444" s="221"/>
      <c r="B444" s="222"/>
      <c r="C444" s="23"/>
      <c r="D444" s="23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6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</row>
    <row r="445" spans="1:49">
      <c r="A445" s="221"/>
      <c r="B445" s="222"/>
      <c r="C445" s="23"/>
      <c r="D445" s="23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6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</row>
    <row r="446" spans="1:49">
      <c r="A446" s="221"/>
      <c r="B446" s="222"/>
      <c r="C446" s="23"/>
      <c r="D446" s="23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6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</row>
    <row r="447" spans="1:49">
      <c r="A447" s="221"/>
      <c r="B447" s="222"/>
      <c r="C447" s="23"/>
      <c r="D447" s="23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6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</row>
    <row r="448" spans="1:49">
      <c r="A448" s="221"/>
      <c r="B448" s="222"/>
      <c r="C448" s="23"/>
      <c r="D448" s="23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6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</row>
    <row r="449" spans="1:49">
      <c r="A449" s="221"/>
      <c r="B449" s="222"/>
      <c r="C449" s="23"/>
      <c r="D449" s="23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6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</row>
    <row r="450" spans="1:49">
      <c r="A450" s="221"/>
      <c r="B450" s="222"/>
      <c r="C450" s="23"/>
      <c r="D450" s="23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6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</row>
    <row r="451" spans="1:49">
      <c r="A451" s="221"/>
      <c r="B451" s="222"/>
      <c r="C451" s="23"/>
      <c r="D451" s="23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6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</row>
    <row r="452" spans="1:49">
      <c r="A452" s="221"/>
      <c r="B452" s="222"/>
      <c r="C452" s="23"/>
      <c r="D452" s="23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6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</row>
    <row r="453" spans="1:49">
      <c r="A453" s="221"/>
      <c r="B453" s="222"/>
      <c r="C453" s="23"/>
      <c r="D453" s="23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6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</row>
    <row r="454" spans="1:49">
      <c r="A454" s="221"/>
      <c r="B454" s="222"/>
      <c r="C454" s="23"/>
      <c r="D454" s="23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6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</row>
    <row r="455" spans="1:49">
      <c r="A455" s="221"/>
      <c r="B455" s="222"/>
      <c r="C455" s="23"/>
      <c r="D455" s="23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6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</row>
    <row r="456" spans="1:49">
      <c r="A456" s="221"/>
      <c r="B456" s="222"/>
      <c r="C456" s="23"/>
      <c r="D456" s="23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6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</row>
    <row r="457" spans="1:49">
      <c r="A457" s="221"/>
      <c r="B457" s="222"/>
      <c r="C457" s="23"/>
      <c r="D457" s="23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6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</row>
    <row r="458" spans="1:49">
      <c r="A458" s="221"/>
      <c r="B458" s="222"/>
      <c r="C458" s="23"/>
      <c r="D458" s="23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6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</row>
    <row r="459" spans="1:49">
      <c r="A459" s="221"/>
      <c r="B459" s="222"/>
      <c r="C459" s="23"/>
      <c r="D459" s="23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6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</row>
    <row r="460" spans="1:49">
      <c r="A460" s="221"/>
      <c r="B460" s="222"/>
      <c r="C460" s="23"/>
      <c r="D460" s="23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6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</row>
    <row r="461" spans="1:49">
      <c r="A461" s="221"/>
      <c r="B461" s="222"/>
      <c r="C461" s="23"/>
      <c r="D461" s="23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6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</row>
    <row r="462" spans="1:49">
      <c r="A462" s="221"/>
      <c r="B462" s="222"/>
      <c r="C462" s="23"/>
      <c r="D462" s="23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6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</row>
    <row r="463" spans="1:49">
      <c r="A463" s="221"/>
      <c r="B463" s="222"/>
      <c r="C463" s="23"/>
      <c r="D463" s="23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6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</row>
    <row r="464" spans="1:49">
      <c r="A464" s="221"/>
      <c r="B464" s="222"/>
      <c r="C464" s="23"/>
      <c r="D464" s="23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6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</row>
    <row r="465" spans="1:49">
      <c r="A465" s="221"/>
      <c r="B465" s="222"/>
      <c r="C465" s="23"/>
      <c r="D465" s="23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6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</row>
    <row r="466" spans="1:49">
      <c r="A466" s="221"/>
      <c r="B466" s="222"/>
      <c r="C466" s="23"/>
      <c r="D466" s="23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6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</row>
    <row r="467" spans="1:49">
      <c r="A467" s="221"/>
      <c r="B467" s="222"/>
      <c r="C467" s="23"/>
      <c r="D467" s="23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6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</row>
    <row r="468" spans="1:49">
      <c r="A468" s="221"/>
      <c r="B468" s="222"/>
      <c r="C468" s="23"/>
      <c r="D468" s="23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6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</row>
    <row r="469" spans="1:49">
      <c r="A469" s="221"/>
      <c r="B469" s="222"/>
      <c r="C469" s="23"/>
      <c r="D469" s="23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6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</row>
    <row r="470" spans="1:49">
      <c r="A470" s="221"/>
      <c r="B470" s="222"/>
      <c r="C470" s="23"/>
      <c r="D470" s="23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6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</row>
    <row r="471" spans="1:49">
      <c r="A471" s="221"/>
      <c r="B471" s="222"/>
      <c r="C471" s="23"/>
      <c r="D471" s="23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6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</row>
    <row r="472" spans="1:49">
      <c r="A472" s="221"/>
      <c r="B472" s="222"/>
      <c r="C472" s="23"/>
      <c r="D472" s="23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6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</row>
    <row r="473" spans="1:49">
      <c r="A473" s="221"/>
      <c r="B473" s="222"/>
      <c r="C473" s="23"/>
      <c r="D473" s="23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6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</row>
    <row r="474" spans="1:49">
      <c r="A474" s="221"/>
      <c r="B474" s="222"/>
      <c r="C474" s="23"/>
      <c r="D474" s="23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6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</row>
    <row r="475" spans="1:49">
      <c r="A475" s="221"/>
      <c r="B475" s="222"/>
      <c r="C475" s="23"/>
      <c r="D475" s="23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6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</row>
    <row r="476" spans="1:49">
      <c r="A476" s="221"/>
      <c r="B476" s="222"/>
      <c r="C476" s="23"/>
      <c r="D476" s="23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6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</row>
    <row r="477" spans="1:49">
      <c r="A477" s="221"/>
      <c r="B477" s="222"/>
      <c r="C477" s="23"/>
      <c r="D477" s="23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6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</row>
    <row r="478" spans="1:49">
      <c r="A478" s="221"/>
      <c r="B478" s="222"/>
      <c r="C478" s="23"/>
      <c r="D478" s="23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6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</row>
    <row r="479" spans="1:49">
      <c r="A479" s="221"/>
      <c r="B479" s="222"/>
      <c r="C479" s="23"/>
      <c r="D479" s="23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6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</row>
    <row r="480" spans="1:49">
      <c r="A480" s="221"/>
      <c r="B480" s="222"/>
      <c r="C480" s="23"/>
      <c r="D480" s="23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6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</row>
    <row r="481" spans="1:49">
      <c r="A481" s="221"/>
      <c r="B481" s="222"/>
      <c r="C481" s="23"/>
      <c r="D481" s="23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6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</row>
    <row r="482" spans="1:49">
      <c r="A482" s="221"/>
      <c r="B482" s="222"/>
      <c r="C482" s="23"/>
      <c r="D482" s="23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6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</row>
    <row r="483" spans="1:49">
      <c r="A483" s="221"/>
      <c r="B483" s="222"/>
      <c r="C483" s="23"/>
      <c r="D483" s="23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6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</row>
    <row r="484" spans="1:49">
      <c r="A484" s="221"/>
      <c r="B484" s="222"/>
      <c r="C484" s="23"/>
      <c r="D484" s="23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6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</row>
    <row r="485" spans="1:49">
      <c r="A485" s="221"/>
      <c r="B485" s="222"/>
      <c r="C485" s="23"/>
      <c r="D485" s="23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6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</row>
    <row r="486" spans="1:49">
      <c r="A486" s="221"/>
      <c r="B486" s="222"/>
      <c r="C486" s="23"/>
      <c r="D486" s="23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6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</row>
    <row r="487" spans="1:49">
      <c r="A487" s="221"/>
      <c r="B487" s="222"/>
      <c r="C487" s="23"/>
      <c r="D487" s="23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6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</row>
    <row r="488" spans="1:49">
      <c r="A488" s="221"/>
      <c r="B488" s="222"/>
      <c r="C488" s="23"/>
      <c r="D488" s="23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6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</row>
    <row r="489" spans="1:49">
      <c r="A489" s="221"/>
      <c r="B489" s="222"/>
      <c r="C489" s="23"/>
      <c r="D489" s="23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6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</row>
    <row r="490" spans="1:49">
      <c r="A490" s="221"/>
      <c r="B490" s="222"/>
      <c r="C490" s="23"/>
      <c r="D490" s="23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6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</row>
    <row r="491" spans="1:49">
      <c r="A491" s="221"/>
      <c r="B491" s="222"/>
      <c r="C491" s="23"/>
      <c r="D491" s="23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6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</row>
    <row r="492" spans="1:49">
      <c r="A492" s="221"/>
      <c r="B492" s="222"/>
      <c r="C492" s="23"/>
      <c r="D492" s="23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6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</row>
    <row r="493" spans="1:49">
      <c r="A493" s="221"/>
      <c r="B493" s="222"/>
      <c r="C493" s="23"/>
      <c r="D493" s="23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6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</row>
    <row r="494" spans="1:49">
      <c r="A494" s="221"/>
      <c r="B494" s="222"/>
      <c r="C494" s="23"/>
      <c r="D494" s="23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6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</row>
    <row r="495" spans="1:49">
      <c r="A495" s="221"/>
      <c r="B495" s="222"/>
      <c r="C495" s="23"/>
      <c r="D495" s="23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6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</row>
    <row r="496" spans="1:49">
      <c r="A496" s="221"/>
      <c r="B496" s="222"/>
      <c r="C496" s="23"/>
      <c r="D496" s="23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6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</row>
    <row r="497" spans="1:49">
      <c r="A497" s="221"/>
      <c r="B497" s="222"/>
      <c r="C497" s="23"/>
      <c r="D497" s="23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6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</row>
    <row r="498" spans="1:49">
      <c r="A498" s="221"/>
      <c r="B498" s="222"/>
      <c r="C498" s="23"/>
      <c r="D498" s="23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6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</row>
    <row r="499" spans="1:49">
      <c r="A499" s="221"/>
      <c r="B499" s="222"/>
      <c r="C499" s="23"/>
      <c r="D499" s="23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6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</row>
    <row r="500" spans="1:49">
      <c r="A500" s="221"/>
      <c r="B500" s="222"/>
      <c r="C500" s="23"/>
      <c r="D500" s="23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6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</row>
    <row r="1043386" spans="1:41" s="5" customFormat="1">
      <c r="A1043386" s="162"/>
      <c r="B1043386" s="164"/>
      <c r="C1043386" s="14"/>
      <c r="D1043386" s="14"/>
      <c r="AB1043386" s="4" t="s">
        <v>91</v>
      </c>
      <c r="AJ1043386" s="15"/>
      <c r="AK1043386" s="14"/>
      <c r="AL1043386" s="14"/>
      <c r="AM1043386" s="14"/>
      <c r="AN1043386" s="14"/>
      <c r="AO1043386" s="14"/>
    </row>
  </sheetData>
  <sheetProtection algorithmName="SHA-512" hashValue="tqGQD1FPwTDI0aVLhaXY4jYNV6xkHgXNga9pbqVYLPdzkA5v/+H0BUfD/uSLExweGbuoFh8DK0UQ/9QsuBYIug==" saltValue="l6yy/S3SvLXiPPnUkQG2kg==" spinCount="100000" sheet="1" selectLockedCells="1"/>
  <phoneticPr fontId="8" type="noConversion"/>
  <conditionalFormatting sqref="AB36">
    <cfRule type="expression" dxfId="182" priority="271">
      <formula>AND(AB36&lt;&gt;0,COUNTIF($AB$35:$AB$134,AB36)&lt;4)</formula>
    </cfRule>
    <cfRule type="expression" dxfId="181" priority="272">
      <formula>COUNTIF($AB$35:$AB$134,AB36)&gt;6</formula>
    </cfRule>
  </conditionalFormatting>
  <conditionalFormatting sqref="AB37:AB38">
    <cfRule type="expression" dxfId="180" priority="269">
      <formula>AND(AB37&lt;&gt;0,COUNTIF($AB$35:$AB$134,AB37)&lt;4)</formula>
    </cfRule>
    <cfRule type="expression" dxfId="179" priority="270">
      <formula>COUNTIF($AB$35:$AB$134,AB37)&gt;6</formula>
    </cfRule>
  </conditionalFormatting>
  <conditionalFormatting sqref="AB39">
    <cfRule type="expression" dxfId="178" priority="267">
      <formula>AND(AB39&lt;&gt;0,COUNTIF($AB$35:$AB$134,AB39)&lt;4)</formula>
    </cfRule>
    <cfRule type="expression" dxfId="177" priority="268">
      <formula>COUNTIF($AB$35:$AB$134,AB39)&gt;6</formula>
    </cfRule>
  </conditionalFormatting>
  <conditionalFormatting sqref="AB40">
    <cfRule type="expression" dxfId="176" priority="265">
      <formula>AND(AB40&lt;&gt;0,COUNTIF($AB$35:$AB$134,AB40)&lt;4)</formula>
    </cfRule>
    <cfRule type="expression" dxfId="175" priority="266">
      <formula>COUNTIF($AB$35:$AB$134,AB40)&gt;6</formula>
    </cfRule>
  </conditionalFormatting>
  <conditionalFormatting sqref="AB41">
    <cfRule type="expression" dxfId="174" priority="263">
      <formula>AND(AB41&lt;&gt;0,COUNTIF($AB$35:$AB$134,AB41)&lt;4)</formula>
    </cfRule>
    <cfRule type="expression" dxfId="173" priority="264">
      <formula>COUNTIF($AB$35:$AB$134,AB41)&gt;6</formula>
    </cfRule>
  </conditionalFormatting>
  <conditionalFormatting sqref="AB47">
    <cfRule type="expression" dxfId="172" priority="251">
      <formula>AND(AB47&lt;&gt;0,COUNTIF($AB$35:$AB$134,AB47)&lt;4)</formula>
    </cfRule>
    <cfRule type="expression" dxfId="171" priority="252">
      <formula>COUNTIF($AB$35:$AB$134,AB47)&gt;6</formula>
    </cfRule>
  </conditionalFormatting>
  <conditionalFormatting sqref="AB48">
    <cfRule type="expression" dxfId="170" priority="249">
      <formula>AND(AB48&lt;&gt;0,COUNTIF($AB$35:$AB$134,AB48)&lt;4)</formula>
    </cfRule>
    <cfRule type="expression" dxfId="169" priority="250">
      <formula>COUNTIF($AB$35:$AB$134,AB48)&gt;6</formula>
    </cfRule>
  </conditionalFormatting>
  <conditionalFormatting sqref="AB68:AB73">
    <cfRule type="expression" dxfId="168" priority="217">
      <formula>AND(AB68&lt;&gt;0,COUNTIF($AB$35:$AB$134,AB68)&lt;4)</formula>
    </cfRule>
    <cfRule type="expression" dxfId="167" priority="218">
      <formula>COUNTIF($AB$35:$AB$134,AB68)&gt;6</formula>
    </cfRule>
  </conditionalFormatting>
  <conditionalFormatting sqref="AB154 AB102:AB111 AB118:AB123">
    <cfRule type="expression" dxfId="166" priority="122">
      <formula>AND(AB102&lt;&gt;0,COUNTIF($AB$35:$AB$433,AB102)&lt;4)</formula>
    </cfRule>
    <cfRule type="expression" dxfId="165" priority="123">
      <formula>COUNTIF($AB$35:$AB$433,AB102)&gt;6</formula>
    </cfRule>
  </conditionalFormatting>
  <conditionalFormatting sqref="AB155:AB156">
    <cfRule type="expression" dxfId="164" priority="120">
      <formula>AND(AB155&lt;&gt;0,COUNTIF($AB$35:$AB$433,AB155)&lt;4)</formula>
    </cfRule>
    <cfRule type="expression" dxfId="163" priority="121">
      <formula>COUNTIF($AB$35:$AB$433,AB155)&gt;6</formula>
    </cfRule>
  </conditionalFormatting>
  <conditionalFormatting sqref="AB157">
    <cfRule type="expression" dxfId="162" priority="118">
      <formula>AND(AB157&lt;&gt;0,COUNTIF($AB$35:$AB$433,AB157)&lt;4)</formula>
    </cfRule>
    <cfRule type="expression" dxfId="161" priority="119">
      <formula>COUNTIF($AB$35:$AB$433,AB157)&gt;6</formula>
    </cfRule>
  </conditionalFormatting>
  <conditionalFormatting sqref="AB160">
    <cfRule type="expression" dxfId="160" priority="116">
      <formula>AND(AB160&lt;&gt;0,COUNTIF($AB$35:$AB$433,AB160)&lt;4)</formula>
    </cfRule>
    <cfRule type="expression" dxfId="159" priority="117">
      <formula>COUNTIF($AB$35:$AB$433,AB160)&gt;6</formula>
    </cfRule>
  </conditionalFormatting>
  <conditionalFormatting sqref="AB161">
    <cfRule type="expression" dxfId="158" priority="113">
      <formula>AND(AB161&lt;&gt;0,COUNTIF($AB$35:$AB$433,AB161)&lt;4)</formula>
    </cfRule>
    <cfRule type="expression" dxfId="157" priority="114">
      <formula>COUNTIF($AB$35:$AB$433,AB161)&gt;6</formula>
    </cfRule>
  </conditionalFormatting>
  <conditionalFormatting sqref="AB162:AB163">
    <cfRule type="expression" dxfId="156" priority="111">
      <formula>AND(AB162&lt;&gt;0,COUNTIF($AB$35:$AB$433,AB162)&lt;4)</formula>
    </cfRule>
    <cfRule type="expression" dxfId="155" priority="112">
      <formula>COUNTIF($AB$35:$AB$433,AB162)&gt;6</formula>
    </cfRule>
  </conditionalFormatting>
  <conditionalFormatting sqref="AB164">
    <cfRule type="expression" dxfId="154" priority="109">
      <formula>AND(AB164&lt;&gt;0,COUNTIF($AB$35:$AB$433,AB164)&lt;4)</formula>
    </cfRule>
    <cfRule type="expression" dxfId="153" priority="110">
      <formula>COUNTIF($AB$35:$AB$433,AB164)&gt;6</formula>
    </cfRule>
  </conditionalFormatting>
  <conditionalFormatting sqref="AB166">
    <cfRule type="expression" dxfId="152" priority="107">
      <formula>AND(AB166&lt;&gt;0,COUNTIF($AB$35:$AB$433,AB166)&lt;4)</formula>
    </cfRule>
    <cfRule type="expression" dxfId="151" priority="108">
      <formula>COUNTIF($AB$35:$AB$433,AB166)&gt;6</formula>
    </cfRule>
  </conditionalFormatting>
  <conditionalFormatting sqref="AB167">
    <cfRule type="expression" dxfId="150" priority="105">
      <formula>AND(AB167&lt;&gt;0,COUNTIF($AB$35:$AB$433,AB167)&lt;4)</formula>
    </cfRule>
    <cfRule type="expression" dxfId="149" priority="106">
      <formula>COUNTIF($AB$35:$AB$433,AB167)&gt;6</formula>
    </cfRule>
  </conditionalFormatting>
  <conditionalFormatting sqref="AB169:AB173">
    <cfRule type="expression" dxfId="148" priority="103">
      <formula>AND(AB169&lt;&gt;0,COUNTIF($AB$35:$AB$433,AB169)&lt;4)</formula>
    </cfRule>
    <cfRule type="expression" dxfId="147" priority="104">
      <formula>COUNTIF($AB$35:$AB$433,AB169)&gt;6</formula>
    </cfRule>
  </conditionalFormatting>
  <conditionalFormatting sqref="AB178 AB130:AB135">
    <cfRule type="expression" dxfId="146" priority="101">
      <formula>AND(AB130&lt;&gt;0,COUNTIF($AB$35:$AB$433,AB130)&lt;4)</formula>
    </cfRule>
    <cfRule type="expression" dxfId="145" priority="102">
      <formula>COUNTIF($AB$35:$AB$433,AB130)&gt;6</formula>
    </cfRule>
  </conditionalFormatting>
  <conditionalFormatting sqref="AB179:AB184">
    <cfRule type="expression" dxfId="144" priority="99">
      <formula>AND(AB179&lt;&gt;0,COUNTIF($AB$35:$AB$433,AB179)&lt;4)</formula>
    </cfRule>
    <cfRule type="expression" dxfId="143" priority="100">
      <formula>COUNTIF($AB$35:$AB$433,AB179)&gt;6</formula>
    </cfRule>
  </conditionalFormatting>
  <conditionalFormatting sqref="AB188">
    <cfRule type="expression" dxfId="142" priority="97">
      <formula>AND(AB188&lt;&gt;0,COUNTIF($AB$35:$AB$433,AB188)&lt;4)</formula>
    </cfRule>
    <cfRule type="expression" dxfId="141" priority="98">
      <formula>COUNTIF($AB$35:$AB$433,AB188)&gt;6</formula>
    </cfRule>
  </conditionalFormatting>
  <conditionalFormatting sqref="AB189">
    <cfRule type="expression" dxfId="140" priority="95">
      <formula>AND(AB189&lt;&gt;0,COUNTIF($AB$35:$AB$433,AB189)&lt;4)</formula>
    </cfRule>
    <cfRule type="expression" dxfId="139" priority="96">
      <formula>COUNTIF($AB$35:$AB$433,AB189)&gt;6</formula>
    </cfRule>
  </conditionalFormatting>
  <conditionalFormatting sqref="AB190">
    <cfRule type="expression" dxfId="138" priority="93">
      <formula>AND(AB190&lt;&gt;0,COUNTIF($AB$35:$AB$433,AB190)&lt;4)</formula>
    </cfRule>
    <cfRule type="expression" dxfId="137" priority="94">
      <formula>COUNTIF($AB$35:$AB$433,AB190)&gt;6</formula>
    </cfRule>
  </conditionalFormatting>
  <conditionalFormatting sqref="AB191">
    <cfRule type="expression" dxfId="136" priority="91">
      <formula>AND(AB191&lt;&gt;0,COUNTIF($AB$35:$AB$433,AB191)&lt;4)</formula>
    </cfRule>
    <cfRule type="expression" dxfId="135" priority="92">
      <formula>COUNTIF($AB$35:$AB$433,AB191)&gt;6</formula>
    </cfRule>
  </conditionalFormatting>
  <conditionalFormatting sqref="AB192">
    <cfRule type="expression" dxfId="134" priority="89">
      <formula>AND(AB192&lt;&gt;0,COUNTIF($AB$35:$AB$433,AB192)&lt;4)</formula>
    </cfRule>
    <cfRule type="expression" dxfId="133" priority="90">
      <formula>COUNTIF($AB$35:$AB$433,AB192)&gt;6</formula>
    </cfRule>
  </conditionalFormatting>
  <conditionalFormatting sqref="AB193">
    <cfRule type="expression" dxfId="132" priority="87">
      <formula>AND(AB193&lt;&gt;0,COUNTIF($AB$35:$AB$433,AB193)&lt;4)</formula>
    </cfRule>
    <cfRule type="expression" dxfId="131" priority="88">
      <formula>COUNTIF($AB$35:$AB$433,AB193)&gt;6</formula>
    </cfRule>
  </conditionalFormatting>
  <conditionalFormatting sqref="AB194">
    <cfRule type="expression" dxfId="130" priority="85">
      <formula>AND(AB194&lt;&gt;0,COUNTIF($AB$35:$AB$433,AB194)&lt;4)</formula>
    </cfRule>
    <cfRule type="expression" dxfId="129" priority="86">
      <formula>COUNTIF($AB$35:$AB$433,AB194)&gt;6</formula>
    </cfRule>
  </conditionalFormatting>
  <conditionalFormatting sqref="AB195">
    <cfRule type="expression" dxfId="128" priority="83">
      <formula>AND(AB195&lt;&gt;0,COUNTIF($AB$35:$AB$433,AB195)&lt;4)</formula>
    </cfRule>
    <cfRule type="expression" dxfId="127" priority="84">
      <formula>COUNTIF($AB$35:$AB$433,AB195)&gt;6</formula>
    </cfRule>
  </conditionalFormatting>
  <conditionalFormatting sqref="AB196">
    <cfRule type="expression" dxfId="126" priority="81">
      <formula>AND(AB196&lt;&gt;0,COUNTIF($AB$35:$AB$433,AB196)&lt;4)</formula>
    </cfRule>
    <cfRule type="expression" dxfId="125" priority="82">
      <formula>COUNTIF($AB$35:$AB$433,AB196)&gt;6</formula>
    </cfRule>
  </conditionalFormatting>
  <conditionalFormatting sqref="AB197:AB202">
    <cfRule type="expression" dxfId="124" priority="79">
      <formula>AND(AB197&lt;&gt;0,COUNTIF($AB$35:$AB$433,AB197)&lt;4)</formula>
    </cfRule>
    <cfRule type="expression" dxfId="123" priority="80">
      <formula>COUNTIF($AB$35:$AB$433,AB197)&gt;6</formula>
    </cfRule>
  </conditionalFormatting>
  <conditionalFormatting sqref="AB214">
    <cfRule type="expression" dxfId="122" priority="77">
      <formula>AND(AB214&lt;&gt;0,COUNTIF($AB$35:$AB$433,AB214)&lt;4)</formula>
    </cfRule>
    <cfRule type="expression" dxfId="121" priority="78">
      <formula>COUNTIF($AB$35:$AB$433,AB214)&gt;6</formula>
    </cfRule>
  </conditionalFormatting>
  <conditionalFormatting sqref="AB216">
    <cfRule type="expression" dxfId="120" priority="75">
      <formula>AND(AB216&lt;&gt;0,COUNTIF($AB$35:$AB$433,AB216)&lt;4)</formula>
    </cfRule>
    <cfRule type="expression" dxfId="119" priority="76">
      <formula>COUNTIF($AB$35:$AB$433,AB216)&gt;6</formula>
    </cfRule>
  </conditionalFormatting>
  <conditionalFormatting sqref="AB219:AB223">
    <cfRule type="expression" dxfId="118" priority="73">
      <formula>AND(AB219&lt;&gt;0,COUNTIF($AB$35:$AB$433,AB219)&lt;4)</formula>
    </cfRule>
    <cfRule type="expression" dxfId="117" priority="74">
      <formula>COUNTIF($AB$35:$AB$433,AB219)&gt;6</formula>
    </cfRule>
  </conditionalFormatting>
  <conditionalFormatting sqref="AB224">
    <cfRule type="expression" dxfId="116" priority="71">
      <formula>AND(AB224&lt;&gt;0,COUNTIF($AB$35:$AB$433,AB224)&lt;4)</formula>
    </cfRule>
    <cfRule type="expression" dxfId="115" priority="72">
      <formula>COUNTIF($AB$35:$AB$433,AB224)&gt;6</formula>
    </cfRule>
  </conditionalFormatting>
  <conditionalFormatting sqref="AB225:AB228">
    <cfRule type="expression" dxfId="114" priority="69">
      <formula>AND(AB225&lt;&gt;0,COUNTIF($AB$35:$AB$433,AB225)&lt;4)</formula>
    </cfRule>
    <cfRule type="expression" dxfId="113" priority="70">
      <formula>COUNTIF($AB$35:$AB$433,AB225)&gt;6</formula>
    </cfRule>
  </conditionalFormatting>
  <conditionalFormatting sqref="AD227">
    <cfRule type="duplicateValues" dxfId="112" priority="66"/>
  </conditionalFormatting>
  <conditionalFormatting sqref="AB229">
    <cfRule type="expression" dxfId="111" priority="62">
      <formula>AND(AB229&lt;&gt;0,COUNTIF($AB$35:$AB$433,AB229)&lt;4)</formula>
    </cfRule>
    <cfRule type="expression" dxfId="110" priority="63">
      <formula>COUNTIF($AB$35:$AB$433,AB229)&gt;6</formula>
    </cfRule>
  </conditionalFormatting>
  <conditionalFormatting sqref="AB230:AB232">
    <cfRule type="expression" dxfId="109" priority="60">
      <formula>AND(AB230&lt;&gt;0,COUNTIF($AB$35:$AB$433,AB230)&lt;4)</formula>
    </cfRule>
    <cfRule type="expression" dxfId="108" priority="61">
      <formula>COUNTIF($AB$35:$AB$433,AB230)&gt;6</formula>
    </cfRule>
  </conditionalFormatting>
  <conditionalFormatting sqref="AB233">
    <cfRule type="expression" dxfId="107" priority="58">
      <formula>AND(AB233&lt;&gt;0,COUNTIF($AB$35:$AB$433,AB233)&lt;4)</formula>
    </cfRule>
    <cfRule type="expression" dxfId="106" priority="59">
      <formula>COUNTIF($AB$35:$AB$433,AB233)&gt;6</formula>
    </cfRule>
  </conditionalFormatting>
  <conditionalFormatting sqref="AB234">
    <cfRule type="expression" dxfId="105" priority="56">
      <formula>AND(AB234&lt;&gt;0,COUNTIF($AB$35:$AB$433,AB234)&lt;4)</formula>
    </cfRule>
    <cfRule type="expression" dxfId="104" priority="57">
      <formula>COUNTIF($AB$35:$AB$433,AB234)&gt;6</formula>
    </cfRule>
  </conditionalFormatting>
  <conditionalFormatting sqref="AB235">
    <cfRule type="expression" dxfId="103" priority="54">
      <formula>AND(AB235&lt;&gt;0,COUNTIF($AB$35:$AB$433,AB235)&lt;4)</formula>
    </cfRule>
    <cfRule type="expression" dxfId="102" priority="55">
      <formula>COUNTIF($AB$35:$AB$433,AB235)&gt;6</formula>
    </cfRule>
  </conditionalFormatting>
  <conditionalFormatting sqref="AB243">
    <cfRule type="expression" dxfId="101" priority="52">
      <formula>AND(AB243&lt;&gt;0,COUNTIF($AB$35:$AB$433,AB243)&lt;4)</formula>
    </cfRule>
    <cfRule type="expression" dxfId="100" priority="53">
      <formula>COUNTIF($AB$35:$AB$433,AB243)&gt;6</formula>
    </cfRule>
  </conditionalFormatting>
  <conditionalFormatting sqref="AB251">
    <cfRule type="expression" dxfId="99" priority="50">
      <formula>AND(AB251&lt;&gt;0,COUNTIF($AB$35:$AB$433,AB251)&lt;4)</formula>
    </cfRule>
    <cfRule type="expression" dxfId="98" priority="51">
      <formula>COUNTIF($AB$35:$AB$433,AB251)&gt;6</formula>
    </cfRule>
  </conditionalFormatting>
  <conditionalFormatting sqref="AB252:AB255">
    <cfRule type="expression" dxfId="97" priority="47">
      <formula>AND(AB252&lt;&gt;0,COUNTIF($AB$35:$AB$433,AB252)&lt;4)</formula>
    </cfRule>
    <cfRule type="expression" dxfId="96" priority="48">
      <formula>COUNTIF($AB$35:$AB$433,AB252)&gt;6</formula>
    </cfRule>
  </conditionalFormatting>
  <conditionalFormatting sqref="AB256:AB261">
    <cfRule type="expression" dxfId="95" priority="45">
      <formula>AND(AB256&lt;&gt;0,COUNTIF($AB$35:$AB$433,AB256)&lt;4)</formula>
    </cfRule>
    <cfRule type="expression" dxfId="94" priority="46">
      <formula>COUNTIF($AB$35:$AB$433,AB256)&gt;6</formula>
    </cfRule>
  </conditionalFormatting>
  <conditionalFormatting sqref="AB268">
    <cfRule type="expression" dxfId="93" priority="41">
      <formula>AND(AB268&lt;&gt;0,COUNTIF($AB$35:$AB$433,AB268)&lt;4)</formula>
    </cfRule>
    <cfRule type="expression" dxfId="92" priority="42">
      <formula>COUNTIF($AB$35:$AB$433,AB268)&gt;6</formula>
    </cfRule>
  </conditionalFormatting>
  <conditionalFormatting sqref="AB269:AB274">
    <cfRule type="expression" dxfId="91" priority="39">
      <formula>AND(AB269&lt;&gt;0,COUNTIF($AB$35:$AB$433,AB269)&lt;4)</formula>
    </cfRule>
    <cfRule type="expression" dxfId="90" priority="40">
      <formula>COUNTIF($AB$35:$AB$433,AB269)&gt;6</formula>
    </cfRule>
  </conditionalFormatting>
  <conditionalFormatting sqref="AB159 AB165 AB187 AB215 AB217 AB242">
    <cfRule type="expression" dxfId="89" priority="273">
      <formula>AND(AB159&lt;&gt;0,COUNTIF($AB$30:$AB$133,AB159)&lt;4)</formula>
    </cfRule>
    <cfRule type="expression" dxfId="88" priority="274">
      <formula>COUNTIF($AB$30:$AB$133,AB159)&gt;6</formula>
    </cfRule>
  </conditionalFormatting>
  <conditionalFormatting sqref="K24:AA24">
    <cfRule type="expression" dxfId="87" priority="34">
      <formula>K$24=K$30</formula>
    </cfRule>
  </conditionalFormatting>
  <conditionalFormatting sqref="AB279:AB280">
    <cfRule type="expression" dxfId="86" priority="22">
      <formula>AND(AB279&lt;&gt;0,COUNTIF($AA$22:$AA$421,AB279)&lt;4)</formula>
    </cfRule>
    <cfRule type="expression" dxfId="85" priority="23">
      <formula>COUNTIF($AA$22:$AA$421,AB279)&gt;6</formula>
    </cfRule>
  </conditionalFormatting>
  <conditionalFormatting sqref="AB281">
    <cfRule type="expression" dxfId="84" priority="20">
      <formula>AND(AB281&lt;&gt;0,COUNTIF($AA$22:$AA$421,AB281)&lt;4)</formula>
    </cfRule>
    <cfRule type="expression" dxfId="83" priority="21">
      <formula>COUNTIF($AA$22:$AA$421,AB281)&gt;6</formula>
    </cfRule>
  </conditionalFormatting>
  <conditionalFormatting sqref="AB282">
    <cfRule type="expression" dxfId="82" priority="18">
      <formula>AND(AB282&lt;&gt;0,COUNTIF($AA$22:$AA$421,AB282)&lt;4)</formula>
    </cfRule>
    <cfRule type="expression" dxfId="81" priority="19">
      <formula>COUNTIF($AA$22:$AA$421,AB282)&gt;6</formula>
    </cfRule>
  </conditionalFormatting>
  <conditionalFormatting sqref="AB176">
    <cfRule type="expression" dxfId="80" priority="10">
      <formula>AND(AB176&lt;&gt;0,COUNTIF($AA$22:$AA$421,AB176)&lt;4)</formula>
    </cfRule>
    <cfRule type="expression" dxfId="79" priority="11">
      <formula>COUNTIF($AA$22:$AA$421,AB176)&gt;6</formula>
    </cfRule>
  </conditionalFormatting>
  <conditionalFormatting sqref="AB42 AB44:AB46 AB49 AB51:AB67 AB74:AB82 AB92:AB100">
    <cfRule type="expression" dxfId="78" priority="896">
      <formula>AND(AB42&lt;&gt;0,COUNTIF($AB$36:$AB$434,AB42)&lt;4)</formula>
    </cfRule>
    <cfRule type="expression" dxfId="77" priority="897">
      <formula>COUNTIF($AB$36:$AB$434,AB42)&gt;6</formula>
    </cfRule>
  </conditionalFormatting>
  <conditionalFormatting sqref="AB313">
    <cfRule type="expression" dxfId="76" priority="4">
      <formula>AND(AB313&lt;&gt;0,COUNTIF($Z$22:$Z$422,AB313)&lt;4)</formula>
    </cfRule>
    <cfRule type="expression" dxfId="75" priority="5">
      <formula>COUNTIF($Z$22:$Z$422,AB313)&gt;6</formula>
    </cfRule>
  </conditionalFormatting>
  <conditionalFormatting sqref="E35:F435">
    <cfRule type="duplicateValues" dxfId="74" priority="3"/>
  </conditionalFormatting>
  <conditionalFormatting sqref="AB314:AB315">
    <cfRule type="expression" dxfId="73" priority="1">
      <formula>AND(AB314&lt;&gt;0,COUNTIF($Z$22:$Z$422,AB314)&lt;4)</formula>
    </cfRule>
    <cfRule type="expression" dxfId="72" priority="2">
      <formula>COUNTIF($Z$22:$Z$422,AB314)&gt;6</formula>
    </cfRule>
  </conditionalFormatting>
  <pageMargins left="0" right="0" top="0" bottom="0.39370078740157483" header="0" footer="0.19685039370078741"/>
  <pageSetup paperSize="9" scale="31" fitToHeight="15" orientation="landscape" horizontalDpi="4294967292" verticalDpi="4294967292"/>
  <headerFooter>
    <oddFooter>&amp;L&amp;"新細明體,標準"&amp;K000000&amp;A&amp;C&amp;"新細明體,標準"&amp;K000000P. &amp;P of &amp;N&amp;R&amp;"新細明體,標準"&amp;K000000Printed @&amp;D,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2330B-7C23-E14E-B5C0-277B93B09F93}">
  <sheetPr codeName="工作表3">
    <pageSetUpPr fitToPage="1"/>
  </sheetPr>
  <dimension ref="A1:AO494"/>
  <sheetViews>
    <sheetView topLeftCell="C1" zoomScale="70" zoomScaleNormal="70" zoomScalePageLayoutView="85" workbookViewId="0">
      <pane ySplit="34" topLeftCell="A35" activePane="bottomLeft" state="frozen"/>
      <selection activeCell="C1" sqref="C1"/>
      <selection pane="bottomLeft" activeCell="E35" sqref="E35"/>
    </sheetView>
  </sheetViews>
  <sheetFormatPr baseColWidth="10" defaultColWidth="10.6640625" defaultRowHeight="15"/>
  <cols>
    <col min="1" max="2" width="10.6640625" style="83" hidden="1" customWidth="1"/>
    <col min="3" max="4" width="10.33203125" style="82" bestFit="1" customWidth="1"/>
    <col min="5" max="5" width="11.5" style="82" customWidth="1"/>
    <col min="6" max="6" width="24.5" style="83" customWidth="1"/>
    <col min="7" max="7" width="12.6640625" style="83" customWidth="1"/>
    <col min="8" max="8" width="10.6640625" style="83"/>
    <col min="9" max="9" width="17.5" style="5" bestFit="1" customWidth="1"/>
    <col min="10" max="18" width="10.6640625" style="83"/>
    <col min="19" max="19" width="10.6640625" style="83" hidden="1" customWidth="1"/>
    <col min="20" max="20" width="15.6640625" style="83" hidden="1" customWidth="1"/>
    <col min="21" max="21" width="13.83203125" style="83" bestFit="1" customWidth="1"/>
    <col min="22" max="22" width="15.5" style="83" hidden="1" customWidth="1"/>
    <col min="23" max="23" width="26.6640625" style="83" customWidth="1"/>
    <col min="24" max="24" width="20.6640625" style="83" customWidth="1"/>
    <col min="25" max="25" width="21.6640625" style="83" customWidth="1"/>
    <col min="26" max="26" width="18.1640625" style="83" customWidth="1"/>
    <col min="27" max="27" width="17.5" style="84" bestFit="1" customWidth="1"/>
    <col min="28" max="28" width="20.1640625" style="85" hidden="1" customWidth="1"/>
    <col min="29" max="29" width="15.1640625" style="86" hidden="1" customWidth="1"/>
    <col min="30" max="31" width="10.6640625" style="82" hidden="1" customWidth="1"/>
    <col min="32" max="32" width="44.1640625" style="82" customWidth="1"/>
    <col min="33" max="16384" width="10.6640625" style="82"/>
  </cols>
  <sheetData>
    <row r="1" spans="1:41">
      <c r="C1" s="89"/>
      <c r="D1" s="89"/>
      <c r="E1" s="89"/>
      <c r="F1" s="90"/>
      <c r="G1" s="90"/>
      <c r="H1" s="90"/>
      <c r="I1" s="21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1"/>
      <c r="AB1" s="92"/>
      <c r="AC1" s="93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</row>
    <row r="2" spans="1:41" ht="25">
      <c r="C2" s="89" t="s">
        <v>155</v>
      </c>
      <c r="D2" s="89"/>
      <c r="E2" s="89"/>
      <c r="F2" s="90"/>
      <c r="G2" s="256" t="s">
        <v>177</v>
      </c>
      <c r="H2" s="89"/>
      <c r="I2" s="23"/>
      <c r="J2" s="89"/>
      <c r="K2" s="245" t="s">
        <v>18</v>
      </c>
      <c r="L2" s="90"/>
      <c r="M2" s="89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1"/>
      <c r="AB2" s="92"/>
      <c r="AC2" s="93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</row>
    <row r="3" spans="1:41">
      <c r="B3" s="83" t="s">
        <v>171</v>
      </c>
      <c r="C3" s="74" t="s">
        <v>29</v>
      </c>
      <c r="D3" s="213" t="s">
        <v>151</v>
      </c>
      <c r="E3" s="27" t="s">
        <v>152</v>
      </c>
      <c r="F3" s="90"/>
      <c r="G3" s="95" t="s">
        <v>96</v>
      </c>
      <c r="H3" s="89"/>
      <c r="I3" s="23"/>
      <c r="J3" s="89"/>
      <c r="K3" s="90"/>
      <c r="L3" s="90"/>
      <c r="M3" s="95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  <c r="AB3" s="92"/>
      <c r="AC3" s="93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</row>
    <row r="4" spans="1:41">
      <c r="B4" s="5">
        <f ca="1">YEAR(TODAY())-11</f>
        <v>2011</v>
      </c>
      <c r="C4" s="96">
        <v>2011</v>
      </c>
      <c r="D4" s="90" t="s">
        <v>28</v>
      </c>
      <c r="E4" s="97" t="s">
        <v>12</v>
      </c>
      <c r="F4" s="90"/>
      <c r="G4" s="95" t="s">
        <v>142</v>
      </c>
      <c r="H4" s="89"/>
      <c r="I4" s="23"/>
      <c r="J4" s="89"/>
      <c r="K4" s="90"/>
      <c r="L4" s="90"/>
      <c r="M4" s="95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1"/>
      <c r="AB4" s="92"/>
      <c r="AC4" s="93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</row>
    <row r="5" spans="1:41">
      <c r="B5" s="5">
        <f ca="1">YEAR(TODAY())-10</f>
        <v>2012</v>
      </c>
      <c r="C5" s="96">
        <v>2012</v>
      </c>
      <c r="D5" s="90" t="s">
        <v>27</v>
      </c>
      <c r="E5" s="97" t="s">
        <v>26</v>
      </c>
      <c r="F5" s="90"/>
      <c r="G5" s="89"/>
      <c r="H5" s="89"/>
      <c r="I5" s="23"/>
      <c r="J5" s="89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1"/>
      <c r="AB5" s="92"/>
      <c r="AC5" s="93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</row>
    <row r="6" spans="1:41">
      <c r="B6" s="5">
        <f ca="1">YEAR(TODAY())-9</f>
        <v>2013</v>
      </c>
      <c r="C6" s="96">
        <v>2013</v>
      </c>
      <c r="D6" s="90" t="s">
        <v>25</v>
      </c>
      <c r="E6" s="97" t="s">
        <v>24</v>
      </c>
      <c r="F6" s="30" t="s">
        <v>87</v>
      </c>
      <c r="G6" s="89"/>
      <c r="H6" s="89"/>
      <c r="I6" s="23"/>
      <c r="J6" s="89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1"/>
      <c r="AB6" s="92"/>
      <c r="AC6" s="93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</row>
    <row r="7" spans="1:41">
      <c r="B7" s="5">
        <f ca="1">YEAR(TODAY())-8</f>
        <v>2014</v>
      </c>
      <c r="C7" s="96">
        <v>2014</v>
      </c>
      <c r="D7" s="90" t="s">
        <v>23</v>
      </c>
      <c r="E7" s="97" t="s">
        <v>9</v>
      </c>
      <c r="F7" s="30" t="s">
        <v>43</v>
      </c>
      <c r="G7" s="89"/>
      <c r="H7" s="89"/>
      <c r="I7" s="23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1"/>
      <c r="AB7" s="92"/>
      <c r="AC7" s="93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</row>
    <row r="8" spans="1:41">
      <c r="B8" s="5">
        <f ca="1">YEAR(TODAY())-7</f>
        <v>2015</v>
      </c>
      <c r="C8" s="96">
        <v>2015</v>
      </c>
      <c r="D8" s="90" t="s">
        <v>22</v>
      </c>
      <c r="E8" s="97" t="s">
        <v>21</v>
      </c>
      <c r="F8" s="30" t="s">
        <v>60</v>
      </c>
      <c r="G8" s="89"/>
      <c r="H8" s="89"/>
      <c r="I8" s="23"/>
      <c r="J8" s="89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1"/>
      <c r="AB8" s="92"/>
      <c r="AC8" s="93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</row>
    <row r="9" spans="1:41" s="87" customFormat="1" ht="15" customHeight="1">
      <c r="A9" s="171"/>
      <c r="B9" s="5">
        <f ca="1">YEAR(TODAY())-6</f>
        <v>2016</v>
      </c>
      <c r="C9" s="98">
        <v>2016</v>
      </c>
      <c r="D9" s="99" t="s">
        <v>20</v>
      </c>
      <c r="E9" s="100" t="s">
        <v>19</v>
      </c>
      <c r="F9" s="31" t="s">
        <v>44</v>
      </c>
      <c r="G9" s="94"/>
      <c r="H9" s="101"/>
      <c r="I9" s="23"/>
      <c r="J9" s="94"/>
      <c r="K9" s="94"/>
      <c r="L9" s="102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103"/>
      <c r="AB9" s="104"/>
      <c r="AC9" s="105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</row>
    <row r="10" spans="1:41" s="87" customFormat="1" ht="15" customHeight="1">
      <c r="A10" s="171"/>
      <c r="B10" s="5"/>
      <c r="C10" s="101"/>
      <c r="D10" s="106"/>
      <c r="E10" s="94"/>
      <c r="F10" s="32" t="s">
        <v>169</v>
      </c>
      <c r="G10" s="94"/>
      <c r="H10" s="101"/>
      <c r="I10" s="23"/>
      <c r="J10" s="94"/>
      <c r="K10" s="94"/>
      <c r="L10" s="102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107"/>
      <c r="Y10" s="94"/>
      <c r="Z10" s="94"/>
      <c r="AA10" s="103"/>
      <c r="AB10" s="108"/>
      <c r="AC10" s="105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</row>
    <row r="11" spans="1:41" s="87" customFormat="1" ht="15" customHeight="1">
      <c r="A11" s="171"/>
      <c r="B11" s="5"/>
      <c r="C11" s="101"/>
      <c r="D11" s="106"/>
      <c r="E11" s="94"/>
      <c r="F11" s="32" t="s">
        <v>77</v>
      </c>
      <c r="G11" s="94"/>
      <c r="H11" s="101"/>
      <c r="I11" s="23"/>
      <c r="J11" s="94"/>
      <c r="K11" s="94"/>
      <c r="L11" s="102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107"/>
      <c r="Y11" s="94"/>
      <c r="Z11" s="94"/>
      <c r="AA11" s="103"/>
      <c r="AB11" s="108"/>
      <c r="AC11" s="105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</row>
    <row r="12" spans="1:41" s="87" customFormat="1" ht="15" hidden="1" customHeight="1">
      <c r="A12" s="171"/>
      <c r="B12" s="171"/>
      <c r="C12" s="101"/>
      <c r="D12" s="106"/>
      <c r="E12" s="94"/>
      <c r="F12" s="32"/>
      <c r="G12" s="94"/>
      <c r="H12" s="101"/>
      <c r="I12" s="157" t="s">
        <v>112</v>
      </c>
      <c r="J12" s="158">
        <f t="shared" ref="J12:S23" si="0">COUNTIFS(J$35:J$434,J$33,$D$35:$D$434,$I12)</f>
        <v>0</v>
      </c>
      <c r="K12" s="158">
        <f t="shared" si="0"/>
        <v>0</v>
      </c>
      <c r="L12" s="158">
        <f t="shared" si="0"/>
        <v>0</v>
      </c>
      <c r="M12" s="158">
        <f t="shared" si="0"/>
        <v>0</v>
      </c>
      <c r="N12" s="158">
        <f t="shared" si="0"/>
        <v>0</v>
      </c>
      <c r="O12" s="158">
        <f t="shared" si="0"/>
        <v>0</v>
      </c>
      <c r="P12" s="158">
        <f t="shared" si="0"/>
        <v>0</v>
      </c>
      <c r="Q12" s="158">
        <f t="shared" si="0"/>
        <v>0</v>
      </c>
      <c r="R12" s="158">
        <f t="shared" si="0"/>
        <v>0</v>
      </c>
      <c r="S12" s="158">
        <f t="shared" si="0"/>
        <v>0</v>
      </c>
      <c r="T12" s="94"/>
      <c r="U12" s="94"/>
      <c r="V12" s="94"/>
      <c r="W12" s="94"/>
      <c r="X12" s="107"/>
      <c r="Y12" s="94"/>
      <c r="Z12" s="94"/>
      <c r="AA12" s="103"/>
      <c r="AB12" s="108"/>
      <c r="AC12" s="105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</row>
    <row r="13" spans="1:41" s="87" customFormat="1" ht="15" hidden="1" customHeight="1">
      <c r="A13" s="171"/>
      <c r="B13" s="171"/>
      <c r="C13" s="101"/>
      <c r="D13" s="106"/>
      <c r="E13" s="94"/>
      <c r="F13" s="32"/>
      <c r="G13" s="94"/>
      <c r="H13" s="101"/>
      <c r="I13" s="157" t="s">
        <v>113</v>
      </c>
      <c r="J13" s="158">
        <f t="shared" si="0"/>
        <v>0</v>
      </c>
      <c r="K13" s="158">
        <f t="shared" si="0"/>
        <v>0</v>
      </c>
      <c r="L13" s="158">
        <f t="shared" si="0"/>
        <v>0</v>
      </c>
      <c r="M13" s="158">
        <f t="shared" si="0"/>
        <v>0</v>
      </c>
      <c r="N13" s="158">
        <f t="shared" si="0"/>
        <v>0</v>
      </c>
      <c r="O13" s="158">
        <f t="shared" si="0"/>
        <v>0</v>
      </c>
      <c r="P13" s="158">
        <f t="shared" si="0"/>
        <v>0</v>
      </c>
      <c r="Q13" s="158">
        <f t="shared" si="0"/>
        <v>0</v>
      </c>
      <c r="R13" s="158">
        <f t="shared" si="0"/>
        <v>0</v>
      </c>
      <c r="S13" s="158">
        <f t="shared" si="0"/>
        <v>0</v>
      </c>
      <c r="T13" s="94"/>
      <c r="U13" s="94"/>
      <c r="V13" s="94"/>
      <c r="W13" s="94"/>
      <c r="X13" s="107"/>
      <c r="Y13" s="94"/>
      <c r="Z13" s="94"/>
      <c r="AA13" s="103"/>
      <c r="AB13" s="108"/>
      <c r="AC13" s="105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</row>
    <row r="14" spans="1:41" s="87" customFormat="1" ht="15" hidden="1" customHeight="1">
      <c r="A14" s="171"/>
      <c r="B14" s="171"/>
      <c r="C14" s="101"/>
      <c r="D14" s="106"/>
      <c r="E14" s="94"/>
      <c r="F14" s="32"/>
      <c r="G14" s="94"/>
      <c r="H14" s="101"/>
      <c r="I14" s="157" t="s">
        <v>114</v>
      </c>
      <c r="J14" s="158">
        <f t="shared" si="0"/>
        <v>0</v>
      </c>
      <c r="K14" s="158">
        <f t="shared" si="0"/>
        <v>0</v>
      </c>
      <c r="L14" s="158">
        <f t="shared" si="0"/>
        <v>0</v>
      </c>
      <c r="M14" s="158">
        <f t="shared" si="0"/>
        <v>0</v>
      </c>
      <c r="N14" s="158">
        <f t="shared" si="0"/>
        <v>0</v>
      </c>
      <c r="O14" s="158">
        <f t="shared" si="0"/>
        <v>0</v>
      </c>
      <c r="P14" s="158">
        <f t="shared" si="0"/>
        <v>0</v>
      </c>
      <c r="Q14" s="158">
        <f t="shared" si="0"/>
        <v>0</v>
      </c>
      <c r="R14" s="158">
        <f t="shared" si="0"/>
        <v>0</v>
      </c>
      <c r="S14" s="158">
        <f t="shared" si="0"/>
        <v>0</v>
      </c>
      <c r="T14" s="94"/>
      <c r="U14" s="94"/>
      <c r="V14" s="94"/>
      <c r="W14" s="94"/>
      <c r="X14" s="107"/>
      <c r="Y14" s="94"/>
      <c r="Z14" s="94"/>
      <c r="AA14" s="103"/>
      <c r="AB14" s="108"/>
      <c r="AC14" s="105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</row>
    <row r="15" spans="1:41" s="87" customFormat="1" ht="15" hidden="1" customHeight="1">
      <c r="A15" s="171"/>
      <c r="B15" s="171"/>
      <c r="C15" s="101"/>
      <c r="D15" s="106"/>
      <c r="E15" s="94"/>
      <c r="F15" s="32"/>
      <c r="G15" s="94"/>
      <c r="H15" s="101"/>
      <c r="I15" s="157" t="s">
        <v>115</v>
      </c>
      <c r="J15" s="158">
        <f t="shared" si="0"/>
        <v>0</v>
      </c>
      <c r="K15" s="158">
        <f t="shared" si="0"/>
        <v>0</v>
      </c>
      <c r="L15" s="158">
        <f t="shared" si="0"/>
        <v>0</v>
      </c>
      <c r="M15" s="158">
        <f t="shared" si="0"/>
        <v>0</v>
      </c>
      <c r="N15" s="158">
        <f t="shared" si="0"/>
        <v>0</v>
      </c>
      <c r="O15" s="158">
        <f t="shared" si="0"/>
        <v>0</v>
      </c>
      <c r="P15" s="158">
        <f t="shared" si="0"/>
        <v>0</v>
      </c>
      <c r="Q15" s="158">
        <f t="shared" si="0"/>
        <v>0</v>
      </c>
      <c r="R15" s="158">
        <f t="shared" si="0"/>
        <v>0</v>
      </c>
      <c r="S15" s="158">
        <f t="shared" si="0"/>
        <v>0</v>
      </c>
      <c r="T15" s="94"/>
      <c r="U15" s="94"/>
      <c r="V15" s="94"/>
      <c r="W15" s="94"/>
      <c r="X15" s="107"/>
      <c r="Y15" s="94"/>
      <c r="Z15" s="94"/>
      <c r="AA15" s="103"/>
      <c r="AB15" s="108"/>
      <c r="AC15" s="105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</row>
    <row r="16" spans="1:41" s="87" customFormat="1" ht="15" hidden="1" customHeight="1">
      <c r="A16" s="171"/>
      <c r="B16" s="171"/>
      <c r="C16" s="101"/>
      <c r="D16" s="106"/>
      <c r="E16" s="94"/>
      <c r="F16" s="32"/>
      <c r="G16" s="94"/>
      <c r="H16" s="101"/>
      <c r="I16" s="157" t="s">
        <v>116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158">
        <f t="shared" si="0"/>
        <v>0</v>
      </c>
      <c r="P16" s="158">
        <f t="shared" si="0"/>
        <v>0</v>
      </c>
      <c r="Q16" s="158">
        <f t="shared" si="0"/>
        <v>0</v>
      </c>
      <c r="R16" s="158">
        <f t="shared" si="0"/>
        <v>0</v>
      </c>
      <c r="S16" s="158">
        <f t="shared" si="0"/>
        <v>0</v>
      </c>
      <c r="T16" s="94"/>
      <c r="U16" s="94"/>
      <c r="V16" s="94"/>
      <c r="W16" s="94"/>
      <c r="X16" s="107"/>
      <c r="Y16" s="94"/>
      <c r="Z16" s="94"/>
      <c r="AA16" s="103"/>
      <c r="AB16" s="108"/>
      <c r="AC16" s="105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</row>
    <row r="17" spans="1:41" s="87" customFormat="1" ht="15" hidden="1" customHeight="1">
      <c r="A17" s="171"/>
      <c r="B17" s="171"/>
      <c r="C17" s="101"/>
      <c r="D17" s="106"/>
      <c r="E17" s="94"/>
      <c r="F17" s="32"/>
      <c r="G17" s="94"/>
      <c r="H17" s="101"/>
      <c r="I17" s="157" t="s">
        <v>117</v>
      </c>
      <c r="J17" s="158">
        <f t="shared" si="0"/>
        <v>0</v>
      </c>
      <c r="K17" s="158">
        <f t="shared" si="0"/>
        <v>0</v>
      </c>
      <c r="L17" s="158">
        <f t="shared" si="0"/>
        <v>0</v>
      </c>
      <c r="M17" s="158">
        <f t="shared" si="0"/>
        <v>0</v>
      </c>
      <c r="N17" s="158">
        <f t="shared" si="0"/>
        <v>0</v>
      </c>
      <c r="O17" s="158">
        <f t="shared" si="0"/>
        <v>0</v>
      </c>
      <c r="P17" s="158">
        <f t="shared" si="0"/>
        <v>0</v>
      </c>
      <c r="Q17" s="158">
        <f t="shared" si="0"/>
        <v>0</v>
      </c>
      <c r="R17" s="158">
        <f t="shared" si="0"/>
        <v>0</v>
      </c>
      <c r="S17" s="158">
        <f t="shared" si="0"/>
        <v>0</v>
      </c>
      <c r="T17" s="94"/>
      <c r="U17" s="94"/>
      <c r="V17" s="94"/>
      <c r="W17" s="94"/>
      <c r="X17" s="107"/>
      <c r="Y17" s="94"/>
      <c r="Z17" s="94"/>
      <c r="AA17" s="103"/>
      <c r="AB17" s="108"/>
      <c r="AC17" s="105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</row>
    <row r="18" spans="1:41" s="87" customFormat="1" ht="15" hidden="1" customHeight="1">
      <c r="A18" s="171"/>
      <c r="B18" s="171"/>
      <c r="C18" s="101"/>
      <c r="D18" s="106"/>
      <c r="E18" s="94"/>
      <c r="F18" s="32"/>
      <c r="G18" s="94"/>
      <c r="H18" s="101"/>
      <c r="I18" s="157" t="s">
        <v>118</v>
      </c>
      <c r="J18" s="158">
        <f t="shared" si="0"/>
        <v>0</v>
      </c>
      <c r="K18" s="158">
        <f t="shared" si="0"/>
        <v>0</v>
      </c>
      <c r="L18" s="158">
        <f t="shared" si="0"/>
        <v>0</v>
      </c>
      <c r="M18" s="158">
        <f t="shared" si="0"/>
        <v>0</v>
      </c>
      <c r="N18" s="158">
        <f t="shared" si="0"/>
        <v>0</v>
      </c>
      <c r="O18" s="158">
        <f t="shared" si="0"/>
        <v>0</v>
      </c>
      <c r="P18" s="158">
        <f t="shared" si="0"/>
        <v>0</v>
      </c>
      <c r="Q18" s="158">
        <f t="shared" si="0"/>
        <v>0</v>
      </c>
      <c r="R18" s="158">
        <f t="shared" si="0"/>
        <v>0</v>
      </c>
      <c r="S18" s="158">
        <f t="shared" si="0"/>
        <v>0</v>
      </c>
      <c r="T18" s="94"/>
      <c r="U18" s="94"/>
      <c r="V18" s="94"/>
      <c r="W18" s="94"/>
      <c r="X18" s="107"/>
      <c r="Y18" s="94"/>
      <c r="Z18" s="94"/>
      <c r="AA18" s="103"/>
      <c r="AB18" s="108"/>
      <c r="AC18" s="105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</row>
    <row r="19" spans="1:41" s="87" customFormat="1" ht="15" hidden="1" customHeight="1">
      <c r="A19" s="171"/>
      <c r="B19" s="171"/>
      <c r="C19" s="101"/>
      <c r="D19" s="106"/>
      <c r="E19" s="94"/>
      <c r="F19" s="32"/>
      <c r="G19" s="32"/>
      <c r="H19" s="32"/>
      <c r="I19" s="157" t="s">
        <v>119</v>
      </c>
      <c r="J19" s="158">
        <f t="shared" si="0"/>
        <v>0</v>
      </c>
      <c r="K19" s="158">
        <f t="shared" si="0"/>
        <v>0</v>
      </c>
      <c r="L19" s="158">
        <f t="shared" si="0"/>
        <v>0</v>
      </c>
      <c r="M19" s="158">
        <f t="shared" si="0"/>
        <v>0</v>
      </c>
      <c r="N19" s="158">
        <f t="shared" si="0"/>
        <v>0</v>
      </c>
      <c r="O19" s="158">
        <f t="shared" si="0"/>
        <v>0</v>
      </c>
      <c r="P19" s="158">
        <f t="shared" si="0"/>
        <v>0</v>
      </c>
      <c r="Q19" s="158">
        <f t="shared" si="0"/>
        <v>0</v>
      </c>
      <c r="R19" s="158">
        <f t="shared" si="0"/>
        <v>0</v>
      </c>
      <c r="S19" s="158">
        <f t="shared" si="0"/>
        <v>0</v>
      </c>
      <c r="T19" s="94"/>
      <c r="U19" s="94"/>
      <c r="V19" s="94"/>
      <c r="W19" s="94"/>
      <c r="X19" s="107"/>
      <c r="Y19" s="94"/>
      <c r="Z19" s="94"/>
      <c r="AA19" s="103"/>
      <c r="AB19" s="108"/>
      <c r="AC19" s="105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</row>
    <row r="20" spans="1:41" s="87" customFormat="1" ht="15" hidden="1" customHeight="1">
      <c r="A20" s="171"/>
      <c r="B20" s="171"/>
      <c r="C20" s="101"/>
      <c r="D20" s="106"/>
      <c r="E20" s="94"/>
      <c r="F20" s="32"/>
      <c r="G20" s="94"/>
      <c r="H20" s="101"/>
      <c r="I20" s="157" t="s">
        <v>120</v>
      </c>
      <c r="J20" s="158">
        <f t="shared" si="0"/>
        <v>0</v>
      </c>
      <c r="K20" s="158">
        <f t="shared" si="0"/>
        <v>0</v>
      </c>
      <c r="L20" s="158">
        <f t="shared" si="0"/>
        <v>0</v>
      </c>
      <c r="M20" s="158">
        <f t="shared" si="0"/>
        <v>0</v>
      </c>
      <c r="N20" s="158">
        <f t="shared" si="0"/>
        <v>0</v>
      </c>
      <c r="O20" s="158">
        <f t="shared" si="0"/>
        <v>0</v>
      </c>
      <c r="P20" s="158">
        <f t="shared" si="0"/>
        <v>0</v>
      </c>
      <c r="Q20" s="158">
        <f t="shared" si="0"/>
        <v>0</v>
      </c>
      <c r="R20" s="158">
        <f t="shared" si="0"/>
        <v>0</v>
      </c>
      <c r="S20" s="158">
        <f t="shared" si="0"/>
        <v>0</v>
      </c>
      <c r="T20" s="94"/>
      <c r="U20" s="94"/>
      <c r="V20" s="94"/>
      <c r="W20" s="94"/>
      <c r="X20" s="107"/>
      <c r="Y20" s="94"/>
      <c r="Z20" s="94"/>
      <c r="AA20" s="103"/>
      <c r="AB20" s="108"/>
      <c r="AC20" s="105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</row>
    <row r="21" spans="1:41" s="87" customFormat="1" ht="15" hidden="1" customHeight="1">
      <c r="A21" s="171"/>
      <c r="B21" s="171"/>
      <c r="C21" s="101"/>
      <c r="D21" s="106"/>
      <c r="E21" s="94"/>
      <c r="F21" s="32"/>
      <c r="G21" s="94"/>
      <c r="H21" s="101"/>
      <c r="I21" s="157" t="s">
        <v>121</v>
      </c>
      <c r="J21" s="158">
        <f t="shared" si="0"/>
        <v>0</v>
      </c>
      <c r="K21" s="158">
        <f t="shared" si="0"/>
        <v>0</v>
      </c>
      <c r="L21" s="158">
        <f t="shared" si="0"/>
        <v>0</v>
      </c>
      <c r="M21" s="158">
        <f t="shared" si="0"/>
        <v>0</v>
      </c>
      <c r="N21" s="158">
        <f t="shared" si="0"/>
        <v>0</v>
      </c>
      <c r="O21" s="158">
        <f t="shared" si="0"/>
        <v>0</v>
      </c>
      <c r="P21" s="158">
        <f t="shared" si="0"/>
        <v>0</v>
      </c>
      <c r="Q21" s="158">
        <f t="shared" si="0"/>
        <v>0</v>
      </c>
      <c r="R21" s="158">
        <f t="shared" si="0"/>
        <v>0</v>
      </c>
      <c r="S21" s="158">
        <f t="shared" si="0"/>
        <v>0</v>
      </c>
      <c r="T21" s="94"/>
      <c r="U21" s="94"/>
      <c r="V21" s="94"/>
      <c r="W21" s="94"/>
      <c r="X21" s="107"/>
      <c r="Y21" s="94"/>
      <c r="Z21" s="94"/>
      <c r="AA21" s="103"/>
      <c r="AB21" s="108"/>
      <c r="AC21" s="105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</row>
    <row r="22" spans="1:41" s="87" customFormat="1" ht="15" hidden="1" customHeight="1">
      <c r="A22" s="171"/>
      <c r="B22" s="171"/>
      <c r="C22" s="101"/>
      <c r="D22" s="106"/>
      <c r="E22" s="94"/>
      <c r="F22" s="32"/>
      <c r="G22" s="94"/>
      <c r="H22" s="101"/>
      <c r="I22" s="157" t="s">
        <v>122</v>
      </c>
      <c r="J22" s="158">
        <f t="shared" si="0"/>
        <v>0</v>
      </c>
      <c r="K22" s="158">
        <f t="shared" si="0"/>
        <v>0</v>
      </c>
      <c r="L22" s="158">
        <f t="shared" si="0"/>
        <v>0</v>
      </c>
      <c r="M22" s="158">
        <f t="shared" si="0"/>
        <v>0</v>
      </c>
      <c r="N22" s="158">
        <f t="shared" si="0"/>
        <v>0</v>
      </c>
      <c r="O22" s="158">
        <f t="shared" si="0"/>
        <v>0</v>
      </c>
      <c r="P22" s="158">
        <f t="shared" si="0"/>
        <v>0</v>
      </c>
      <c r="Q22" s="158">
        <f t="shared" si="0"/>
        <v>0</v>
      </c>
      <c r="R22" s="158">
        <f t="shared" si="0"/>
        <v>0</v>
      </c>
      <c r="S22" s="158">
        <f t="shared" si="0"/>
        <v>0</v>
      </c>
      <c r="T22" s="94"/>
      <c r="U22" s="94"/>
      <c r="V22" s="94"/>
      <c r="W22" s="94"/>
      <c r="X22" s="107"/>
      <c r="Y22" s="94"/>
      <c r="Z22" s="94"/>
      <c r="AA22" s="103"/>
      <c r="AB22" s="108"/>
      <c r="AC22" s="105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</row>
    <row r="23" spans="1:41" s="87" customFormat="1" ht="15" hidden="1" customHeight="1">
      <c r="A23" s="171"/>
      <c r="B23" s="171"/>
      <c r="C23" s="101"/>
      <c r="D23" s="106"/>
      <c r="E23" s="94"/>
      <c r="F23" s="32"/>
      <c r="G23" s="94"/>
      <c r="H23" s="101"/>
      <c r="I23" s="157" t="s">
        <v>123</v>
      </c>
      <c r="J23" s="158">
        <f t="shared" si="0"/>
        <v>0</v>
      </c>
      <c r="K23" s="158">
        <f t="shared" si="0"/>
        <v>0</v>
      </c>
      <c r="L23" s="158">
        <f t="shared" si="0"/>
        <v>0</v>
      </c>
      <c r="M23" s="158">
        <f t="shared" si="0"/>
        <v>0</v>
      </c>
      <c r="N23" s="158">
        <f t="shared" si="0"/>
        <v>0</v>
      </c>
      <c r="O23" s="158">
        <f t="shared" si="0"/>
        <v>0</v>
      </c>
      <c r="P23" s="158">
        <f t="shared" si="0"/>
        <v>0</v>
      </c>
      <c r="Q23" s="158">
        <f t="shared" si="0"/>
        <v>0</v>
      </c>
      <c r="R23" s="158">
        <f t="shared" si="0"/>
        <v>0</v>
      </c>
      <c r="S23" s="158">
        <f t="shared" si="0"/>
        <v>0</v>
      </c>
      <c r="T23" s="94"/>
      <c r="U23" s="94"/>
      <c r="V23" s="94"/>
      <c r="W23" s="94"/>
      <c r="X23" s="107"/>
      <c r="Y23" s="94"/>
      <c r="Z23" s="94"/>
      <c r="AA23" s="103"/>
      <c r="AB23" s="108"/>
      <c r="AC23" s="105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</row>
    <row r="24" spans="1:41" s="87" customFormat="1" ht="15" hidden="1" customHeight="1">
      <c r="A24" s="171"/>
      <c r="B24" s="171"/>
      <c r="C24" s="101"/>
      <c r="D24" s="106"/>
      <c r="E24" s="94"/>
      <c r="F24" s="32"/>
      <c r="G24" s="94"/>
      <c r="H24" s="101"/>
      <c r="I24" s="157" t="s">
        <v>111</v>
      </c>
      <c r="J24" s="158">
        <f>SUM(J12:J23)</f>
        <v>0</v>
      </c>
      <c r="K24" s="158">
        <f t="shared" ref="K24:S24" si="1">SUM(K12:K23)</f>
        <v>0</v>
      </c>
      <c r="L24" s="158">
        <f t="shared" si="1"/>
        <v>0</v>
      </c>
      <c r="M24" s="158">
        <f t="shared" si="1"/>
        <v>0</v>
      </c>
      <c r="N24" s="158">
        <f t="shared" si="1"/>
        <v>0</v>
      </c>
      <c r="O24" s="158">
        <f t="shared" si="1"/>
        <v>0</v>
      </c>
      <c r="P24" s="158">
        <f t="shared" si="1"/>
        <v>0</v>
      </c>
      <c r="Q24" s="158">
        <f t="shared" si="1"/>
        <v>0</v>
      </c>
      <c r="R24" s="158">
        <f t="shared" si="1"/>
        <v>0</v>
      </c>
      <c r="S24" s="158">
        <f t="shared" si="1"/>
        <v>0</v>
      </c>
      <c r="T24" s="94"/>
      <c r="U24" s="94"/>
      <c r="V24" s="94"/>
      <c r="W24" s="94"/>
      <c r="X24" s="107"/>
      <c r="Y24" s="94"/>
      <c r="Z24" s="94"/>
      <c r="AA24" s="103"/>
      <c r="AB24" s="108"/>
      <c r="AC24" s="105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</row>
    <row r="25" spans="1:41" s="87" customFormat="1" ht="15" customHeight="1">
      <c r="A25" s="171"/>
      <c r="B25" s="171"/>
      <c r="C25" s="101"/>
      <c r="D25" s="106"/>
      <c r="E25" s="94"/>
      <c r="F25" s="32"/>
      <c r="G25" s="94"/>
      <c r="H25" s="101"/>
      <c r="I25" s="35"/>
      <c r="J25" s="94"/>
      <c r="K25" s="94"/>
      <c r="L25" s="102"/>
      <c r="M25" s="94"/>
      <c r="N25" s="154"/>
      <c r="O25" s="94"/>
      <c r="P25" s="94"/>
      <c r="Q25" s="94"/>
      <c r="R25" s="94"/>
      <c r="S25" s="94"/>
      <c r="T25" s="94"/>
      <c r="U25" s="94"/>
      <c r="V25" s="94"/>
      <c r="W25" s="94"/>
      <c r="X25" s="107"/>
      <c r="Y25" s="94"/>
      <c r="Z25" s="94"/>
      <c r="AA25" s="103"/>
      <c r="AB25" s="108"/>
      <c r="AC25" s="105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</row>
    <row r="26" spans="1:41" s="87" customFormat="1" ht="15" customHeight="1">
      <c r="A26" s="171"/>
      <c r="B26" s="171"/>
      <c r="C26" s="101"/>
      <c r="D26" s="106"/>
      <c r="E26" s="94"/>
      <c r="F26" s="32"/>
      <c r="G26" s="94"/>
      <c r="H26" s="101"/>
      <c r="I26" s="35"/>
      <c r="J26" s="109"/>
      <c r="K26" s="110"/>
      <c r="L26" s="111"/>
      <c r="M26" s="110"/>
      <c r="N26" s="254" t="s">
        <v>175</v>
      </c>
      <c r="O26" s="110"/>
      <c r="P26" s="110"/>
      <c r="Q26" s="110"/>
      <c r="R26" s="112"/>
      <c r="S26" s="94"/>
      <c r="T26" s="94"/>
      <c r="U26" s="94"/>
      <c r="V26" s="94"/>
      <c r="W26" s="94"/>
      <c r="X26" s="107"/>
      <c r="Y26" s="94"/>
      <c r="Z26" s="94"/>
      <c r="AA26" s="103"/>
      <c r="AB26" s="108"/>
      <c r="AC26" s="105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</row>
    <row r="27" spans="1:41" s="87" customFormat="1" ht="15" customHeight="1">
      <c r="A27" s="171"/>
      <c r="B27" s="171"/>
      <c r="C27" s="101"/>
      <c r="D27" s="106"/>
      <c r="E27" s="94"/>
      <c r="F27" s="32"/>
      <c r="G27" s="94"/>
      <c r="H27" s="101"/>
      <c r="I27" s="43"/>
      <c r="J27" s="229" t="s">
        <v>55</v>
      </c>
      <c r="K27" s="21" t="s">
        <v>47</v>
      </c>
      <c r="L27" s="21" t="s">
        <v>48</v>
      </c>
      <c r="M27" s="21" t="s">
        <v>49</v>
      </c>
      <c r="N27" s="21" t="s">
        <v>41</v>
      </c>
      <c r="O27" s="21" t="s">
        <v>40</v>
      </c>
      <c r="P27" s="115" t="s">
        <v>53</v>
      </c>
      <c r="Q27" s="21" t="s">
        <v>39</v>
      </c>
      <c r="R27" s="230" t="s">
        <v>54</v>
      </c>
      <c r="S27" s="113" t="s">
        <v>81</v>
      </c>
      <c r="T27" s="113"/>
      <c r="U27" s="94"/>
      <c r="V27" s="94"/>
      <c r="W27" s="94"/>
      <c r="X27" s="107"/>
      <c r="Y27" s="94"/>
      <c r="Z27" s="94"/>
      <c r="AA27" s="103"/>
      <c r="AB27" s="108"/>
      <c r="AC27" s="105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</row>
    <row r="28" spans="1:41" s="88" customFormat="1" ht="78">
      <c r="A28" s="172"/>
      <c r="B28" s="172"/>
      <c r="C28" s="114"/>
      <c r="D28" s="114"/>
      <c r="E28" s="115"/>
      <c r="F28" s="9" t="str">
        <f>AC33</f>
        <v>總應付總額 $0</v>
      </c>
      <c r="G28" s="10"/>
      <c r="H28" s="11" t="str">
        <f>IF(AB29=0,"接力共"&amp;"0"&amp;"隊","接力共"&amp;AB29&amp;"隊")</f>
        <v>接力共0隊</v>
      </c>
      <c r="I28" s="12"/>
      <c r="J28" s="116" t="s">
        <v>57</v>
      </c>
      <c r="K28" s="117" t="s">
        <v>127</v>
      </c>
      <c r="L28" s="118" t="s">
        <v>128</v>
      </c>
      <c r="M28" s="118" t="s">
        <v>59</v>
      </c>
      <c r="N28" s="118" t="s">
        <v>58</v>
      </c>
      <c r="O28" s="118" t="s">
        <v>58</v>
      </c>
      <c r="P28" s="117" t="s">
        <v>154</v>
      </c>
      <c r="Q28" s="118" t="s">
        <v>59</v>
      </c>
      <c r="R28" s="119" t="s">
        <v>57</v>
      </c>
      <c r="S28" s="120" t="s">
        <v>58</v>
      </c>
      <c r="T28" s="121" t="s">
        <v>86</v>
      </c>
      <c r="U28" s="210"/>
      <c r="V28" s="122" t="s">
        <v>83</v>
      </c>
      <c r="W28" s="115"/>
      <c r="X28" s="121"/>
      <c r="Y28" s="115"/>
      <c r="Z28" s="207"/>
      <c r="AA28" s="208"/>
      <c r="AB28" s="123"/>
      <c r="AC28" s="124"/>
      <c r="AD28" s="132"/>
      <c r="AE28" s="90">
        <f>SUM(AE35:AE433)</f>
        <v>0</v>
      </c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</row>
    <row r="29" spans="1:41" ht="21" hidden="1" customHeight="1">
      <c r="C29" s="95"/>
      <c r="D29" s="95"/>
      <c r="E29" s="90"/>
      <c r="F29" s="90"/>
      <c r="G29" s="90"/>
      <c r="H29" s="90"/>
      <c r="I29" s="63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90"/>
      <c r="V29" s="65"/>
      <c r="W29" s="90"/>
      <c r="X29" s="59"/>
      <c r="Y29" s="90"/>
      <c r="Z29" s="207"/>
      <c r="AA29" s="208"/>
      <c r="AB29" s="126">
        <f>SUMPRODUCT(($T$35:$T$133&lt;&gt;"")*(COUNTIF($T$35:$T$133,$T$35:$T$133&amp;"")&gt;=4)*(COUNTIF($T$35:$T$133,$T$35:$T$133&amp;"")&lt;=6)/COUNTIF($T$35:$T$133,$T$35:$T$133&amp;""))</f>
        <v>0</v>
      </c>
      <c r="AC29" s="93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</row>
    <row r="30" spans="1:41" ht="20" hidden="1">
      <c r="C30" s="127"/>
      <c r="D30" s="127"/>
      <c r="E30" s="127"/>
      <c r="F30" s="127"/>
      <c r="G30" s="144"/>
      <c r="H30" s="145"/>
      <c r="I30" s="144" t="s">
        <v>102</v>
      </c>
      <c r="J30" s="133">
        <f t="shared" ref="J30:S30" si="2">COUNTA(J35:J432)</f>
        <v>0</v>
      </c>
      <c r="K30" s="133">
        <f t="shared" si="2"/>
        <v>0</v>
      </c>
      <c r="L30" s="133">
        <f t="shared" si="2"/>
        <v>0</v>
      </c>
      <c r="M30" s="133">
        <f t="shared" si="2"/>
        <v>0</v>
      </c>
      <c r="N30" s="133">
        <f t="shared" si="2"/>
        <v>0</v>
      </c>
      <c r="O30" s="133">
        <f t="shared" si="2"/>
        <v>0</v>
      </c>
      <c r="P30" s="133">
        <f t="shared" si="2"/>
        <v>0</v>
      </c>
      <c r="Q30" s="133">
        <f t="shared" si="2"/>
        <v>0</v>
      </c>
      <c r="R30" s="133">
        <f t="shared" si="2"/>
        <v>0</v>
      </c>
      <c r="S30" s="133">
        <f t="shared" si="2"/>
        <v>0</v>
      </c>
      <c r="T30" s="127"/>
      <c r="U30" s="128"/>
      <c r="V30" s="128"/>
      <c r="W30" s="127"/>
      <c r="X30" s="128"/>
      <c r="Y30" s="127"/>
      <c r="Z30" s="173" t="s">
        <v>131</v>
      </c>
      <c r="AA30" s="209">
        <v>0</v>
      </c>
      <c r="AB30" s="126"/>
      <c r="AC30" s="173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</row>
    <row r="31" spans="1:41" ht="21" hidden="1" customHeight="1">
      <c r="C31" s="127"/>
      <c r="D31" s="127"/>
      <c r="E31" s="127"/>
      <c r="F31" s="127"/>
      <c r="G31" s="128"/>
      <c r="H31" s="68"/>
      <c r="I31" s="68" t="s">
        <v>97</v>
      </c>
      <c r="J31" s="67">
        <v>3</v>
      </c>
      <c r="K31" s="127">
        <v>3</v>
      </c>
      <c r="L31" s="127">
        <v>3</v>
      </c>
      <c r="M31" s="127">
        <v>4</v>
      </c>
      <c r="N31" s="127">
        <v>2</v>
      </c>
      <c r="O31" s="127">
        <v>2</v>
      </c>
      <c r="P31" s="128">
        <v>2</v>
      </c>
      <c r="Q31" s="127">
        <v>2</v>
      </c>
      <c r="R31" s="127">
        <v>2</v>
      </c>
      <c r="S31" s="127">
        <v>4</v>
      </c>
      <c r="T31" s="68"/>
      <c r="U31" s="128"/>
      <c r="V31" s="68"/>
      <c r="W31" s="127"/>
      <c r="X31" s="128"/>
      <c r="Y31" s="127"/>
      <c r="Z31" s="173" t="s">
        <v>134</v>
      </c>
      <c r="AA31" s="209">
        <v>200</v>
      </c>
      <c r="AB31" s="130"/>
      <c r="AC31" s="173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</row>
    <row r="32" spans="1:41" ht="20" hidden="1">
      <c r="C32" s="127"/>
      <c r="D32" s="127"/>
      <c r="E32" s="127"/>
      <c r="F32" s="127"/>
      <c r="G32" s="144"/>
      <c r="H32" s="145" t="s">
        <v>98</v>
      </c>
      <c r="I32" s="133">
        <f>SUM(J32:M32)</f>
        <v>0</v>
      </c>
      <c r="J32" s="133">
        <f t="shared" ref="J32:S32" si="3">ROUNDUP(COUNTA(J$35:J$433)*J$31/7/60,1)</f>
        <v>0</v>
      </c>
      <c r="K32" s="133">
        <f t="shared" si="3"/>
        <v>0</v>
      </c>
      <c r="L32" s="133">
        <f t="shared" si="3"/>
        <v>0</v>
      </c>
      <c r="M32" s="133">
        <f t="shared" si="3"/>
        <v>0</v>
      </c>
      <c r="N32" s="133">
        <f t="shared" si="3"/>
        <v>0</v>
      </c>
      <c r="O32" s="133">
        <f t="shared" si="3"/>
        <v>0</v>
      </c>
      <c r="P32" s="133">
        <f t="shared" si="3"/>
        <v>0</v>
      </c>
      <c r="Q32" s="133">
        <f t="shared" si="3"/>
        <v>0</v>
      </c>
      <c r="R32" s="133">
        <f t="shared" si="3"/>
        <v>0</v>
      </c>
      <c r="S32" s="133">
        <f t="shared" si="3"/>
        <v>0</v>
      </c>
      <c r="T32" s="127"/>
      <c r="U32" s="128"/>
      <c r="V32" s="128"/>
      <c r="W32" s="127"/>
      <c r="X32" s="128"/>
      <c r="Y32" s="127"/>
      <c r="Z32" s="173" t="s">
        <v>133</v>
      </c>
      <c r="AA32" s="209">
        <v>0</v>
      </c>
      <c r="AB32" s="125">
        <v>50</v>
      </c>
      <c r="AC32" s="173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</row>
    <row r="33" spans="1:41" ht="48">
      <c r="A33" s="83" t="s">
        <v>124</v>
      </c>
      <c r="B33" s="83" t="s">
        <v>125</v>
      </c>
      <c r="C33" s="127" t="s">
        <v>7</v>
      </c>
      <c r="D33" s="127" t="s">
        <v>6</v>
      </c>
      <c r="E33" s="127" t="s">
        <v>74</v>
      </c>
      <c r="F33" s="127" t="s">
        <v>68</v>
      </c>
      <c r="G33" s="244" t="s">
        <v>150</v>
      </c>
      <c r="H33" s="128" t="s">
        <v>69</v>
      </c>
      <c r="I33" s="190" t="s">
        <v>153</v>
      </c>
      <c r="J33" s="127" t="s">
        <v>15</v>
      </c>
      <c r="K33" s="127" t="s">
        <v>17</v>
      </c>
      <c r="L33" s="127" t="s">
        <v>16</v>
      </c>
      <c r="M33" s="127" t="s">
        <v>14</v>
      </c>
      <c r="N33" s="127" t="s">
        <v>32</v>
      </c>
      <c r="O33" s="127" t="s">
        <v>33</v>
      </c>
      <c r="P33" s="128" t="s">
        <v>52</v>
      </c>
      <c r="Q33" s="127" t="s">
        <v>36</v>
      </c>
      <c r="R33" s="127" t="s">
        <v>56</v>
      </c>
      <c r="S33" s="127" t="s">
        <v>78</v>
      </c>
      <c r="T33" s="68" t="s">
        <v>84</v>
      </c>
      <c r="U33" s="128" t="s">
        <v>162</v>
      </c>
      <c r="V33" s="68" t="s">
        <v>82</v>
      </c>
      <c r="W33" s="127" t="s">
        <v>70</v>
      </c>
      <c r="X33" s="128" t="s">
        <v>75</v>
      </c>
      <c r="Y33" s="127" t="s">
        <v>71</v>
      </c>
      <c r="Z33" s="127" t="s">
        <v>72</v>
      </c>
      <c r="AA33" s="129" t="str">
        <f>"單項應付總額 "&amp;"$"&amp;SUM(AA35:AA433)</f>
        <v>單項應付總額 $0</v>
      </c>
      <c r="AB33" s="130" t="str" cm="1">
        <f t="array" ref="AB33">"接力應付總額 "&amp;"$"&amp;(SUMPRODUCT(($T$35:$T$433&lt;&gt;"")*(COUNTIF($T$35:$T$433,$T$35:$T$433&amp;"")&gt;=4)*(COUNTIF($T$35:$T$433,$T$35:$T$433&amp;"")&lt;=6)/COUNTIF($T$35:$T$433,$T$35:$T$433&amp;""))*$AC$29)</f>
        <v>接力應付總額 $0</v>
      </c>
      <c r="AC33" s="131" t="str" cm="1">
        <f t="array" ref="AC33">"總應付總額 "&amp;"$"&amp;SUM(AA35:AA433)+(SUMPRODUCT(($T$35:$T$433&lt;&gt;"")*(COUNTIF($T$35:$T$433,$T$35:$T$433&amp;"")&gt;=4)*(COUNTIF($T$35:$T$433,$T$35:$T$433&amp;"")&lt;=6)/COUNTIF($T$35:$T$433,$T$35:$T$433&amp;""))*$AC$29)</f>
        <v>總應付總額 $0</v>
      </c>
      <c r="AD33" s="24" t="s">
        <v>100</v>
      </c>
      <c r="AE33" s="24" t="s">
        <v>99</v>
      </c>
      <c r="AF33" s="90" t="s">
        <v>149</v>
      </c>
      <c r="AG33" s="89"/>
      <c r="AH33" s="89"/>
      <c r="AI33" s="89"/>
      <c r="AJ33" s="89"/>
      <c r="AK33" s="89"/>
      <c r="AL33" s="89"/>
      <c r="AM33" s="89"/>
      <c r="AN33" s="89"/>
      <c r="AO33" s="89"/>
    </row>
    <row r="34" spans="1:41" ht="16">
      <c r="C34" s="127">
        <v>0</v>
      </c>
      <c r="D34" s="127"/>
      <c r="E34" s="231" t="s">
        <v>156</v>
      </c>
      <c r="F34" s="231" t="s">
        <v>163</v>
      </c>
      <c r="G34" s="232" t="s">
        <v>101</v>
      </c>
      <c r="H34" s="232">
        <v>2014</v>
      </c>
      <c r="I34" s="233" t="s">
        <v>164</v>
      </c>
      <c r="J34" s="231"/>
      <c r="K34" s="231" t="s">
        <v>165</v>
      </c>
      <c r="L34" s="231" t="s">
        <v>173</v>
      </c>
      <c r="M34" s="231"/>
      <c r="N34" s="231" t="s">
        <v>42</v>
      </c>
      <c r="O34" s="231"/>
      <c r="P34" s="232"/>
      <c r="Q34" s="231"/>
      <c r="R34" s="231"/>
      <c r="S34" s="231"/>
      <c r="T34" s="233"/>
      <c r="U34" s="232">
        <v>60</v>
      </c>
      <c r="V34" s="233"/>
      <c r="W34" s="231" t="s">
        <v>166</v>
      </c>
      <c r="X34" s="232"/>
      <c r="Y34" s="231" t="s">
        <v>167</v>
      </c>
      <c r="Z34" s="231">
        <v>99887766</v>
      </c>
      <c r="AA34" s="253">
        <f>IF(H34="","",IF(COUNTA(J34:R34)&gt;3,"Events Over Limit",IF(COUNTA(J34:R34)=0,"Please entry at least 1 indv., event",IF(COUNTA(V34)=1,COUNTA(J34:R34)*$AA$31+$AA$30+$AA$32+$U34,IF(COUNTA(V34)=0,COUNTA(J34:R34)*$AA$31+$AA$30+$U34,"Error")))))</f>
        <v>660</v>
      </c>
      <c r="AB34" s="77" t="str">
        <f t="shared" ref="AB34" si="4">IF(COUNTA(S34)=0,"",$AB$32)</f>
        <v/>
      </c>
      <c r="AC34" s="26">
        <f t="shared" ref="AC34" si="5">IF(AA34="","",SUM(AA34:AB34))</f>
        <v>660</v>
      </c>
      <c r="AD34" s="24"/>
      <c r="AE34" s="24"/>
      <c r="AF34" s="90"/>
      <c r="AG34" s="89"/>
      <c r="AH34" s="89"/>
      <c r="AI34" s="89"/>
      <c r="AJ34" s="89"/>
      <c r="AK34" s="89"/>
      <c r="AL34" s="89"/>
      <c r="AM34" s="89"/>
      <c r="AN34" s="89"/>
      <c r="AO34" s="89"/>
    </row>
    <row r="35" spans="1:41">
      <c r="C35" s="90">
        <v>1</v>
      </c>
      <c r="D35" s="90" t="str">
        <f t="shared" ref="D35:D98" si="6">IF(G35="M",VLOOKUP(H35,$C$4:$E$9,2,0),IF(G35="F",VLOOKUP(H35,$C$4:$E$9,3,0),IF(G35="","")))</f>
        <v/>
      </c>
      <c r="E35" s="203"/>
      <c r="F35" s="203"/>
      <c r="G35" s="3"/>
      <c r="H35" s="3"/>
      <c r="I35" s="4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211"/>
      <c r="V35" s="3"/>
      <c r="W35" s="203"/>
      <c r="X35" s="197"/>
      <c r="Y35" s="3"/>
      <c r="Z35" s="3"/>
      <c r="AA35" s="91" t="str">
        <f>IF(H35="","",IF(COUNTA(J35:R35)&gt;3,"Events Over Limit",IF(COUNTA(J35:R35)=0,"Please entry at least 1 indv., event",IF(COUNTA(V35)=1,COUNTA(J35:R35)*$AA$31+$AA$30+$AA$32+$U35,IF(COUNTA(V35)=0,COUNTA(J35:R35)*$AA$31+$AA$30+$U35,"Error")))))</f>
        <v/>
      </c>
      <c r="AB35" s="77" t="str">
        <f t="shared" ref="AB35:AB98" si="7">IF(COUNTA(S35)=0,"",$AB$32)</f>
        <v/>
      </c>
      <c r="AC35" s="26" t="str">
        <f t="shared" ref="AC35:AC98" si="8">IF(AA35="","",SUM(AA35:AB35))</f>
        <v/>
      </c>
      <c r="AD35" s="1"/>
      <c r="AE35" s="1"/>
      <c r="AF35" s="1"/>
      <c r="AG35" s="227" t="str">
        <f t="shared" ref="AG35:AG98" si="9">IF(AC35="","",IF(AE35-AC35=0,"",AE35-AC35))</f>
        <v/>
      </c>
      <c r="AH35" s="89"/>
      <c r="AI35" s="89"/>
      <c r="AJ35" s="89"/>
      <c r="AK35" s="89"/>
      <c r="AL35" s="89"/>
      <c r="AM35" s="89"/>
      <c r="AN35" s="89"/>
      <c r="AO35" s="89"/>
    </row>
    <row r="36" spans="1:41">
      <c r="C36" s="90">
        <v>2</v>
      </c>
      <c r="D36" s="90" t="str">
        <f t="shared" si="6"/>
        <v/>
      </c>
      <c r="E36" s="225"/>
      <c r="F36" s="225"/>
      <c r="G36" s="223"/>
      <c r="H36" s="223"/>
      <c r="I36" s="226"/>
      <c r="J36" s="137"/>
      <c r="K36" s="137"/>
      <c r="L36" s="137"/>
      <c r="M36" s="137"/>
      <c r="N36" s="137"/>
      <c r="O36" s="137"/>
      <c r="P36" s="223"/>
      <c r="Q36" s="137"/>
      <c r="R36" s="137"/>
      <c r="S36" s="137"/>
      <c r="T36" s="224"/>
      <c r="U36" s="223"/>
      <c r="V36" s="224"/>
      <c r="W36" s="203"/>
      <c r="X36" s="197"/>
      <c r="Y36" s="137"/>
      <c r="Z36" s="137"/>
      <c r="AA36" s="91" t="str">
        <f>IF(H36="","",IF(COUNTA(J36:R36)&gt;3,"Events Over Limit",IF(COUNTA(J36:R36)=0,"Please entry at least 1 indv., event",IF(COUNTA(V36)=1,COUNTA(J36:R36)*$AA$31+$AA$30+$AA$32+$U36,IF(COUNTA(V36)=0,COUNTA(J36:R36)*$AA$31+$AA$30+$U36,"Error")))))</f>
        <v/>
      </c>
      <c r="AB36" s="77" t="str">
        <f t="shared" si="7"/>
        <v/>
      </c>
      <c r="AC36" s="26" t="str">
        <f t="shared" si="8"/>
        <v/>
      </c>
      <c r="AD36" s="1"/>
      <c r="AE36" s="1"/>
      <c r="AF36" s="1"/>
      <c r="AG36" s="227" t="str">
        <f t="shared" si="9"/>
        <v/>
      </c>
      <c r="AH36" s="89"/>
      <c r="AI36" s="89"/>
      <c r="AJ36" s="89"/>
      <c r="AK36" s="89"/>
      <c r="AL36" s="89"/>
      <c r="AM36" s="89"/>
      <c r="AN36" s="89"/>
      <c r="AO36" s="89"/>
    </row>
    <row r="37" spans="1:41">
      <c r="C37" s="90">
        <v>3</v>
      </c>
      <c r="D37" s="90" t="str">
        <f t="shared" si="6"/>
        <v/>
      </c>
      <c r="E37" s="203"/>
      <c r="F37" s="203"/>
      <c r="G37" s="3"/>
      <c r="H37" s="3"/>
      <c r="I37" s="4"/>
      <c r="J37" s="3"/>
      <c r="K37" s="3"/>
      <c r="L37" s="3"/>
      <c r="M37" s="3"/>
      <c r="N37" s="3"/>
      <c r="O37" s="137"/>
      <c r="P37" s="3"/>
      <c r="Q37" s="3"/>
      <c r="R37" s="137"/>
      <c r="S37" s="3"/>
      <c r="T37" s="3"/>
      <c r="U37" s="211"/>
      <c r="V37" s="3"/>
      <c r="W37" s="203"/>
      <c r="X37" s="197"/>
      <c r="Y37" s="3"/>
      <c r="Z37" s="3"/>
      <c r="AA37" s="91" t="str">
        <f t="shared" ref="AA37:AA100" si="10">IF(H37="","",IF(COUNTA(J37:R37)&gt;3,"Events Over Limit",IF(COUNTA(J37:R37)=0,"Please entry at least 1 indv., event",IF(COUNTA(V37)=1,COUNTA(J37:R37)*$AA$31+$AA$30+$AA$32+$U37,IF(COUNTA(V37)=0,COUNTA(J37:R37)*$AA$31+$AA$30+$U37,"Error")))))</f>
        <v/>
      </c>
      <c r="AB37" s="77" t="str">
        <f t="shared" si="7"/>
        <v/>
      </c>
      <c r="AC37" s="26" t="str">
        <f t="shared" si="8"/>
        <v/>
      </c>
      <c r="AD37" s="1"/>
      <c r="AE37" s="1"/>
      <c r="AF37" s="1"/>
      <c r="AG37" s="227" t="str">
        <f t="shared" si="9"/>
        <v/>
      </c>
      <c r="AH37" s="89"/>
      <c r="AI37" s="89"/>
      <c r="AJ37" s="89"/>
      <c r="AK37" s="89"/>
      <c r="AL37" s="89"/>
      <c r="AM37" s="89"/>
      <c r="AN37" s="89"/>
      <c r="AO37" s="89"/>
    </row>
    <row r="38" spans="1:41">
      <c r="C38" s="90">
        <v>4</v>
      </c>
      <c r="D38" s="90" t="str">
        <f t="shared" si="6"/>
        <v/>
      </c>
      <c r="E38" s="203"/>
      <c r="F38" s="203"/>
      <c r="G38" s="3"/>
      <c r="H38" s="3"/>
      <c r="I38" s="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211"/>
      <c r="V38" s="3"/>
      <c r="W38" s="203"/>
      <c r="X38" s="197"/>
      <c r="Y38" s="3"/>
      <c r="Z38" s="3"/>
      <c r="AA38" s="91" t="str">
        <f t="shared" si="10"/>
        <v/>
      </c>
      <c r="AB38" s="77" t="str">
        <f t="shared" si="7"/>
        <v/>
      </c>
      <c r="AC38" s="26" t="str">
        <f t="shared" si="8"/>
        <v/>
      </c>
      <c r="AD38" s="1"/>
      <c r="AE38" s="1"/>
      <c r="AF38" s="1"/>
      <c r="AG38" s="227" t="str">
        <f t="shared" si="9"/>
        <v/>
      </c>
      <c r="AH38" s="89"/>
      <c r="AI38" s="89"/>
      <c r="AJ38" s="89"/>
      <c r="AK38" s="89"/>
      <c r="AL38" s="89"/>
      <c r="AM38" s="89"/>
      <c r="AN38" s="89"/>
      <c r="AO38" s="89"/>
    </row>
    <row r="39" spans="1:41">
      <c r="C39" s="90">
        <v>5</v>
      </c>
      <c r="D39" s="90" t="str">
        <f t="shared" si="6"/>
        <v/>
      </c>
      <c r="E39" s="203"/>
      <c r="F39" s="20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211"/>
      <c r="V39" s="3"/>
      <c r="W39" s="203"/>
      <c r="X39" s="197"/>
      <c r="Y39" s="3"/>
      <c r="Z39" s="3"/>
      <c r="AA39" s="91" t="str">
        <f t="shared" si="10"/>
        <v/>
      </c>
      <c r="AB39" s="77" t="str">
        <f t="shared" si="7"/>
        <v/>
      </c>
      <c r="AC39" s="26" t="str">
        <f t="shared" si="8"/>
        <v/>
      </c>
      <c r="AD39" s="1"/>
      <c r="AE39" s="1"/>
      <c r="AF39" s="1"/>
      <c r="AG39" s="227" t="str">
        <f t="shared" si="9"/>
        <v/>
      </c>
      <c r="AH39" s="89"/>
      <c r="AI39" s="89"/>
      <c r="AJ39" s="89"/>
      <c r="AK39" s="89"/>
      <c r="AL39" s="89"/>
      <c r="AM39" s="89"/>
      <c r="AN39" s="89"/>
      <c r="AO39" s="89"/>
    </row>
    <row r="40" spans="1:41">
      <c r="C40" s="90">
        <v>6</v>
      </c>
      <c r="D40" s="90" t="str">
        <f t="shared" si="6"/>
        <v/>
      </c>
      <c r="E40" s="203"/>
      <c r="F40" s="214"/>
      <c r="G40" s="134"/>
      <c r="H40" s="3"/>
      <c r="I40" s="4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211"/>
      <c r="V40" s="3"/>
      <c r="W40" s="203"/>
      <c r="X40" s="197"/>
      <c r="Y40" s="3"/>
      <c r="Z40" s="3"/>
      <c r="AA40" s="91" t="str">
        <f t="shared" si="10"/>
        <v/>
      </c>
      <c r="AB40" s="77" t="str">
        <f t="shared" si="7"/>
        <v/>
      </c>
      <c r="AC40" s="26" t="str">
        <f t="shared" si="8"/>
        <v/>
      </c>
      <c r="AD40" s="1"/>
      <c r="AE40" s="1"/>
      <c r="AF40" s="1"/>
      <c r="AG40" s="227" t="str">
        <f t="shared" si="9"/>
        <v/>
      </c>
      <c r="AH40" s="89"/>
      <c r="AI40" s="89"/>
      <c r="AJ40" s="89"/>
      <c r="AK40" s="89"/>
      <c r="AL40" s="89"/>
      <c r="AM40" s="89"/>
      <c r="AN40" s="89"/>
      <c r="AO40" s="89"/>
    </row>
    <row r="41" spans="1:41">
      <c r="C41" s="90">
        <v>7</v>
      </c>
      <c r="D41" s="90" t="str">
        <f t="shared" si="6"/>
        <v/>
      </c>
      <c r="E41" s="203"/>
      <c r="F41" s="203"/>
      <c r="G41" s="3"/>
      <c r="H41" s="3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211"/>
      <c r="V41" s="3"/>
      <c r="W41" s="203"/>
      <c r="X41" s="197"/>
      <c r="Y41" s="3"/>
      <c r="Z41" s="3"/>
      <c r="AA41" s="91" t="str">
        <f t="shared" si="10"/>
        <v/>
      </c>
      <c r="AB41" s="77" t="str">
        <f t="shared" si="7"/>
        <v/>
      </c>
      <c r="AC41" s="26" t="str">
        <f t="shared" si="8"/>
        <v/>
      </c>
      <c r="AD41" s="1"/>
      <c r="AE41" s="1"/>
      <c r="AF41" s="1"/>
      <c r="AG41" s="227" t="str">
        <f t="shared" si="9"/>
        <v/>
      </c>
      <c r="AH41" s="89"/>
      <c r="AI41" s="89"/>
      <c r="AJ41" s="89"/>
      <c r="AK41" s="89"/>
      <c r="AL41" s="89"/>
      <c r="AM41" s="89"/>
      <c r="AN41" s="89"/>
      <c r="AO41" s="89"/>
    </row>
    <row r="42" spans="1:41">
      <c r="C42" s="90">
        <v>8</v>
      </c>
      <c r="D42" s="90" t="str">
        <f t="shared" si="6"/>
        <v/>
      </c>
      <c r="E42" s="203"/>
      <c r="F42" s="214"/>
      <c r="G42" s="134"/>
      <c r="H42" s="3"/>
      <c r="I42" s="4"/>
      <c r="J42" s="4"/>
      <c r="K42" s="4"/>
      <c r="L42" s="4"/>
      <c r="M42" s="4"/>
      <c r="N42" s="4"/>
      <c r="O42" s="3"/>
      <c r="P42" s="3"/>
      <c r="Q42" s="3"/>
      <c r="R42" s="3"/>
      <c r="S42" s="3"/>
      <c r="T42" s="3"/>
      <c r="U42" s="211"/>
      <c r="V42" s="3"/>
      <c r="W42" s="203"/>
      <c r="X42" s="197"/>
      <c r="Y42" s="4"/>
      <c r="Z42" s="4"/>
      <c r="AA42" s="91" t="str">
        <f t="shared" si="10"/>
        <v/>
      </c>
      <c r="AB42" s="77" t="str">
        <f t="shared" si="7"/>
        <v/>
      </c>
      <c r="AC42" s="26" t="str">
        <f t="shared" si="8"/>
        <v/>
      </c>
      <c r="AD42" s="1"/>
      <c r="AE42" s="1"/>
      <c r="AF42" s="1"/>
      <c r="AG42" s="227" t="str">
        <f t="shared" si="9"/>
        <v/>
      </c>
      <c r="AH42" s="89"/>
      <c r="AI42" s="89"/>
      <c r="AJ42" s="89"/>
      <c r="AK42" s="89"/>
      <c r="AL42" s="89"/>
      <c r="AM42" s="89"/>
      <c r="AN42" s="89"/>
      <c r="AO42" s="89"/>
    </row>
    <row r="43" spans="1:41">
      <c r="C43" s="90">
        <v>9</v>
      </c>
      <c r="D43" s="90" t="str">
        <f t="shared" si="6"/>
        <v/>
      </c>
      <c r="E43" s="203"/>
      <c r="F43" s="214"/>
      <c r="G43" s="3"/>
      <c r="H43" s="3"/>
      <c r="I43" s="4"/>
      <c r="J43" s="3"/>
      <c r="K43" s="3"/>
      <c r="L43" s="3"/>
      <c r="M43" s="3"/>
      <c r="N43" s="3"/>
      <c r="O43" s="137"/>
      <c r="P43" s="3"/>
      <c r="Q43" s="3"/>
      <c r="R43" s="137"/>
      <c r="S43" s="3"/>
      <c r="T43" s="3"/>
      <c r="U43" s="211"/>
      <c r="V43" s="3"/>
      <c r="W43" s="203"/>
      <c r="X43" s="197"/>
      <c r="Y43" s="4"/>
      <c r="Z43" s="4"/>
      <c r="AA43" s="91" t="str">
        <f t="shared" si="10"/>
        <v/>
      </c>
      <c r="AB43" s="77" t="str">
        <f t="shared" si="7"/>
        <v/>
      </c>
      <c r="AC43" s="26" t="str">
        <f t="shared" si="8"/>
        <v/>
      </c>
      <c r="AD43" s="1"/>
      <c r="AE43" s="1"/>
      <c r="AF43" s="1"/>
      <c r="AG43" s="227" t="str">
        <f t="shared" si="9"/>
        <v/>
      </c>
      <c r="AH43" s="89"/>
      <c r="AI43" s="89"/>
      <c r="AJ43" s="89"/>
      <c r="AK43" s="89"/>
      <c r="AL43" s="89"/>
      <c r="AM43" s="89"/>
      <c r="AN43" s="89"/>
      <c r="AO43" s="89"/>
    </row>
    <row r="44" spans="1:41">
      <c r="C44" s="90">
        <v>10</v>
      </c>
      <c r="D44" s="90" t="str">
        <f t="shared" si="6"/>
        <v/>
      </c>
      <c r="E44" s="203"/>
      <c r="F44" s="203"/>
      <c r="G44" s="3"/>
      <c r="H44" s="3"/>
      <c r="I44" s="4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211"/>
      <c r="V44" s="3"/>
      <c r="W44" s="203"/>
      <c r="X44" s="197"/>
      <c r="Y44" s="3"/>
      <c r="Z44" s="3"/>
      <c r="AA44" s="91" t="str">
        <f t="shared" si="10"/>
        <v/>
      </c>
      <c r="AB44" s="77" t="str">
        <f t="shared" si="7"/>
        <v/>
      </c>
      <c r="AC44" s="26" t="str">
        <f t="shared" si="8"/>
        <v/>
      </c>
      <c r="AD44" s="1"/>
      <c r="AE44" s="1"/>
      <c r="AF44" s="1"/>
      <c r="AG44" s="227" t="str">
        <f t="shared" si="9"/>
        <v/>
      </c>
      <c r="AH44" s="89"/>
      <c r="AI44" s="89"/>
      <c r="AJ44" s="89"/>
      <c r="AK44" s="89"/>
      <c r="AL44" s="89"/>
      <c r="AM44" s="89"/>
      <c r="AN44" s="89"/>
      <c r="AO44" s="89"/>
    </row>
    <row r="45" spans="1:41">
      <c r="C45" s="90">
        <v>11</v>
      </c>
      <c r="D45" s="90" t="str">
        <f t="shared" si="6"/>
        <v/>
      </c>
      <c r="E45" s="203"/>
      <c r="F45" s="203"/>
      <c r="G45" s="3"/>
      <c r="H45" s="3"/>
      <c r="I45" s="4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211"/>
      <c r="V45" s="3"/>
      <c r="W45" s="203"/>
      <c r="X45" s="197"/>
      <c r="Y45" s="3"/>
      <c r="Z45" s="3"/>
      <c r="AA45" s="91" t="str">
        <f t="shared" si="10"/>
        <v/>
      </c>
      <c r="AB45" s="77" t="str">
        <f t="shared" si="7"/>
        <v/>
      </c>
      <c r="AC45" s="26" t="str">
        <f t="shared" si="8"/>
        <v/>
      </c>
      <c r="AD45" s="1"/>
      <c r="AE45" s="1"/>
      <c r="AF45" s="1"/>
      <c r="AG45" s="227" t="str">
        <f t="shared" si="9"/>
        <v/>
      </c>
      <c r="AH45" s="89"/>
      <c r="AI45" s="89"/>
      <c r="AJ45" s="89"/>
      <c r="AK45" s="89"/>
      <c r="AL45" s="89"/>
      <c r="AM45" s="89"/>
      <c r="AN45" s="89"/>
      <c r="AO45" s="89"/>
    </row>
    <row r="46" spans="1:41">
      <c r="C46" s="90">
        <v>12</v>
      </c>
      <c r="D46" s="90" t="str">
        <f t="shared" si="6"/>
        <v/>
      </c>
      <c r="E46" s="203"/>
      <c r="F46" s="203"/>
      <c r="G46" s="3"/>
      <c r="H46" s="3"/>
      <c r="I46" s="4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211"/>
      <c r="V46" s="3"/>
      <c r="W46" s="203"/>
      <c r="X46" s="197"/>
      <c r="Y46" s="3"/>
      <c r="Z46" s="3"/>
      <c r="AA46" s="91" t="str">
        <f t="shared" si="10"/>
        <v/>
      </c>
      <c r="AB46" s="77" t="str">
        <f t="shared" si="7"/>
        <v/>
      </c>
      <c r="AC46" s="26" t="str">
        <f t="shared" si="8"/>
        <v/>
      </c>
      <c r="AD46" s="1"/>
      <c r="AE46" s="1"/>
      <c r="AF46" s="1"/>
      <c r="AG46" s="227" t="str">
        <f t="shared" si="9"/>
        <v/>
      </c>
      <c r="AH46" s="89"/>
      <c r="AI46" s="89"/>
      <c r="AJ46" s="89"/>
      <c r="AK46" s="89"/>
      <c r="AL46" s="89"/>
      <c r="AM46" s="89"/>
      <c r="AN46" s="89"/>
      <c r="AO46" s="89"/>
    </row>
    <row r="47" spans="1:41">
      <c r="C47" s="90">
        <v>13</v>
      </c>
      <c r="D47" s="90" t="str">
        <f t="shared" si="6"/>
        <v/>
      </c>
      <c r="E47" s="203"/>
      <c r="F47" s="203"/>
      <c r="G47" s="3"/>
      <c r="H47" s="3"/>
      <c r="I47" s="4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211"/>
      <c r="V47" s="3"/>
      <c r="W47" s="203"/>
      <c r="X47" s="197"/>
      <c r="Y47" s="3"/>
      <c r="Z47" s="3"/>
      <c r="AA47" s="91" t="str">
        <f t="shared" si="10"/>
        <v/>
      </c>
      <c r="AB47" s="77" t="str">
        <f t="shared" si="7"/>
        <v/>
      </c>
      <c r="AC47" s="26" t="str">
        <f t="shared" si="8"/>
        <v/>
      </c>
      <c r="AD47" s="1"/>
      <c r="AE47" s="1"/>
      <c r="AF47" s="1"/>
      <c r="AG47" s="227" t="str">
        <f t="shared" si="9"/>
        <v/>
      </c>
      <c r="AH47" s="89"/>
      <c r="AI47" s="89"/>
      <c r="AJ47" s="89"/>
      <c r="AK47" s="89"/>
      <c r="AL47" s="89"/>
      <c r="AM47" s="89"/>
      <c r="AN47" s="89"/>
      <c r="AO47" s="89"/>
    </row>
    <row r="48" spans="1:41">
      <c r="C48" s="90">
        <v>14</v>
      </c>
      <c r="D48" s="90" t="str">
        <f t="shared" si="6"/>
        <v/>
      </c>
      <c r="E48" s="203"/>
      <c r="F48" s="203"/>
      <c r="G48" s="3"/>
      <c r="H48" s="3"/>
      <c r="I48" s="4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211"/>
      <c r="V48" s="3"/>
      <c r="W48" s="203"/>
      <c r="X48" s="197"/>
      <c r="Y48" s="3"/>
      <c r="Z48" s="3"/>
      <c r="AA48" s="91" t="str">
        <f t="shared" si="10"/>
        <v/>
      </c>
      <c r="AB48" s="77" t="str">
        <f t="shared" si="7"/>
        <v/>
      </c>
      <c r="AC48" s="26" t="str">
        <f t="shared" si="8"/>
        <v/>
      </c>
      <c r="AD48" s="1"/>
      <c r="AE48" s="1"/>
      <c r="AF48" s="1"/>
      <c r="AG48" s="227" t="str">
        <f t="shared" si="9"/>
        <v/>
      </c>
      <c r="AH48" s="89"/>
      <c r="AI48" s="89"/>
      <c r="AJ48" s="89"/>
      <c r="AK48" s="89"/>
      <c r="AL48" s="89"/>
      <c r="AM48" s="89"/>
      <c r="AN48" s="89"/>
      <c r="AO48" s="89"/>
    </row>
    <row r="49" spans="3:41">
      <c r="C49" s="90">
        <v>15</v>
      </c>
      <c r="D49" s="90" t="str">
        <f t="shared" si="6"/>
        <v/>
      </c>
      <c r="E49" s="203"/>
      <c r="F49" s="203"/>
      <c r="G49" s="3"/>
      <c r="H49" s="3"/>
      <c r="I49" s="4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211"/>
      <c r="V49" s="3"/>
      <c r="W49" s="203"/>
      <c r="X49" s="197"/>
      <c r="Y49" s="3"/>
      <c r="Z49" s="3"/>
      <c r="AA49" s="91" t="str">
        <f t="shared" si="10"/>
        <v/>
      </c>
      <c r="AB49" s="77" t="str">
        <f t="shared" si="7"/>
        <v/>
      </c>
      <c r="AC49" s="26" t="str">
        <f t="shared" si="8"/>
        <v/>
      </c>
      <c r="AD49" s="1"/>
      <c r="AE49" s="1"/>
      <c r="AF49" s="1"/>
      <c r="AG49" s="227" t="str">
        <f t="shared" si="9"/>
        <v/>
      </c>
      <c r="AH49" s="89"/>
      <c r="AI49" s="89"/>
      <c r="AJ49" s="89"/>
      <c r="AK49" s="89"/>
      <c r="AL49" s="89"/>
      <c r="AM49" s="89"/>
      <c r="AN49" s="89"/>
      <c r="AO49" s="89"/>
    </row>
    <row r="50" spans="3:41">
      <c r="C50" s="90">
        <v>16</v>
      </c>
      <c r="D50" s="90" t="str">
        <f t="shared" si="6"/>
        <v/>
      </c>
      <c r="E50" s="203"/>
      <c r="F50" s="203"/>
      <c r="G50" s="3"/>
      <c r="H50" s="3"/>
      <c r="I50" s="4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211"/>
      <c r="V50" s="3"/>
      <c r="W50" s="203"/>
      <c r="X50" s="197"/>
      <c r="Y50" s="3"/>
      <c r="Z50" s="3"/>
      <c r="AA50" s="91" t="str">
        <f t="shared" si="10"/>
        <v/>
      </c>
      <c r="AB50" s="77" t="str">
        <f t="shared" si="7"/>
        <v/>
      </c>
      <c r="AC50" s="26" t="str">
        <f t="shared" si="8"/>
        <v/>
      </c>
      <c r="AD50" s="1"/>
      <c r="AE50" s="1"/>
      <c r="AF50" s="1"/>
      <c r="AG50" s="227" t="str">
        <f t="shared" si="9"/>
        <v/>
      </c>
      <c r="AH50" s="89"/>
      <c r="AI50" s="89"/>
      <c r="AJ50" s="89"/>
      <c r="AK50" s="89"/>
      <c r="AL50" s="89"/>
      <c r="AM50" s="89"/>
      <c r="AN50" s="89"/>
      <c r="AO50" s="89"/>
    </row>
    <row r="51" spans="3:41">
      <c r="C51" s="90">
        <v>17</v>
      </c>
      <c r="D51" s="90" t="str">
        <f t="shared" si="6"/>
        <v/>
      </c>
      <c r="E51" s="203"/>
      <c r="F51" s="203"/>
      <c r="G51" s="3"/>
      <c r="H51" s="3"/>
      <c r="I51" s="4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211"/>
      <c r="V51" s="3"/>
      <c r="W51" s="203"/>
      <c r="X51" s="197"/>
      <c r="Y51" s="3"/>
      <c r="Z51" s="3"/>
      <c r="AA51" s="91" t="str">
        <f t="shared" si="10"/>
        <v/>
      </c>
      <c r="AB51" s="77" t="str">
        <f t="shared" si="7"/>
        <v/>
      </c>
      <c r="AC51" s="26" t="str">
        <f t="shared" si="8"/>
        <v/>
      </c>
      <c r="AD51" s="1"/>
      <c r="AE51" s="1"/>
      <c r="AF51" s="1"/>
      <c r="AG51" s="227" t="str">
        <f t="shared" si="9"/>
        <v/>
      </c>
      <c r="AH51" s="89"/>
      <c r="AI51" s="89"/>
      <c r="AJ51" s="89"/>
      <c r="AK51" s="89"/>
      <c r="AL51" s="89"/>
      <c r="AM51" s="89"/>
      <c r="AN51" s="89"/>
      <c r="AO51" s="89"/>
    </row>
    <row r="52" spans="3:41">
      <c r="C52" s="90">
        <v>18</v>
      </c>
      <c r="D52" s="90" t="str">
        <f t="shared" si="6"/>
        <v/>
      </c>
      <c r="E52" s="203"/>
      <c r="F52" s="203"/>
      <c r="G52" s="3"/>
      <c r="H52" s="3"/>
      <c r="I52" s="4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211"/>
      <c r="V52" s="3"/>
      <c r="W52" s="203"/>
      <c r="X52" s="197"/>
      <c r="Y52" s="3"/>
      <c r="Z52" s="3"/>
      <c r="AA52" s="91" t="str">
        <f t="shared" si="10"/>
        <v/>
      </c>
      <c r="AB52" s="77" t="str">
        <f t="shared" si="7"/>
        <v/>
      </c>
      <c r="AC52" s="26" t="str">
        <f t="shared" si="8"/>
        <v/>
      </c>
      <c r="AD52" s="1"/>
      <c r="AE52" s="1"/>
      <c r="AF52" s="1"/>
      <c r="AG52" s="227" t="str">
        <f t="shared" si="9"/>
        <v/>
      </c>
      <c r="AH52" s="89"/>
      <c r="AI52" s="89"/>
      <c r="AJ52" s="89"/>
      <c r="AK52" s="89"/>
      <c r="AL52" s="89"/>
      <c r="AM52" s="89"/>
      <c r="AN52" s="89"/>
      <c r="AO52" s="89"/>
    </row>
    <row r="53" spans="3:41">
      <c r="C53" s="90">
        <v>19</v>
      </c>
      <c r="D53" s="90" t="str">
        <f t="shared" si="6"/>
        <v/>
      </c>
      <c r="E53" s="203"/>
      <c r="F53" s="203"/>
      <c r="G53" s="3"/>
      <c r="H53" s="3"/>
      <c r="I53" s="4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211"/>
      <c r="V53" s="3"/>
      <c r="W53" s="203"/>
      <c r="X53" s="197"/>
      <c r="Y53" s="3"/>
      <c r="Z53" s="3"/>
      <c r="AA53" s="91" t="str">
        <f t="shared" si="10"/>
        <v/>
      </c>
      <c r="AB53" s="77" t="str">
        <f t="shared" si="7"/>
        <v/>
      </c>
      <c r="AC53" s="26" t="str">
        <f t="shared" si="8"/>
        <v/>
      </c>
      <c r="AD53" s="1"/>
      <c r="AE53" s="1"/>
      <c r="AF53" s="1"/>
      <c r="AG53" s="227" t="str">
        <f t="shared" si="9"/>
        <v/>
      </c>
      <c r="AH53" s="89"/>
      <c r="AI53" s="89"/>
      <c r="AJ53" s="89"/>
      <c r="AK53" s="89"/>
      <c r="AL53" s="89"/>
      <c r="AM53" s="89"/>
      <c r="AN53" s="89"/>
      <c r="AO53" s="89"/>
    </row>
    <row r="54" spans="3:41">
      <c r="C54" s="90">
        <v>20</v>
      </c>
      <c r="D54" s="90" t="str">
        <f t="shared" si="6"/>
        <v/>
      </c>
      <c r="E54" s="203"/>
      <c r="F54" s="203"/>
      <c r="G54" s="3"/>
      <c r="H54" s="3"/>
      <c r="I54" s="4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211"/>
      <c r="V54" s="3"/>
      <c r="W54" s="203"/>
      <c r="X54" s="197"/>
      <c r="Y54" s="3"/>
      <c r="Z54" s="3"/>
      <c r="AA54" s="91" t="str">
        <f t="shared" si="10"/>
        <v/>
      </c>
      <c r="AB54" s="77" t="str">
        <f t="shared" si="7"/>
        <v/>
      </c>
      <c r="AC54" s="26" t="str">
        <f t="shared" si="8"/>
        <v/>
      </c>
      <c r="AD54" s="1"/>
      <c r="AE54" s="1"/>
      <c r="AF54" s="1"/>
      <c r="AG54" s="227" t="str">
        <f t="shared" si="9"/>
        <v/>
      </c>
      <c r="AH54" s="89"/>
      <c r="AI54" s="89"/>
      <c r="AJ54" s="89"/>
      <c r="AK54" s="89"/>
      <c r="AL54" s="89"/>
      <c r="AM54" s="89"/>
      <c r="AN54" s="89"/>
      <c r="AO54" s="89"/>
    </row>
    <row r="55" spans="3:41">
      <c r="C55" s="90">
        <v>21</v>
      </c>
      <c r="D55" s="90" t="str">
        <f t="shared" si="6"/>
        <v/>
      </c>
      <c r="E55" s="203"/>
      <c r="F55" s="203"/>
      <c r="G55" s="3"/>
      <c r="H55" s="3"/>
      <c r="I55" s="4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211"/>
      <c r="V55" s="3"/>
      <c r="W55" s="203"/>
      <c r="X55" s="197"/>
      <c r="Y55" s="3"/>
      <c r="Z55" s="3"/>
      <c r="AA55" s="91" t="str">
        <f t="shared" si="10"/>
        <v/>
      </c>
      <c r="AB55" s="77" t="str">
        <f t="shared" si="7"/>
        <v/>
      </c>
      <c r="AC55" s="26" t="str">
        <f t="shared" si="8"/>
        <v/>
      </c>
      <c r="AD55" s="1"/>
      <c r="AE55" s="1"/>
      <c r="AF55" s="1"/>
      <c r="AG55" s="227" t="str">
        <f t="shared" si="9"/>
        <v/>
      </c>
      <c r="AH55" s="89"/>
      <c r="AI55" s="89"/>
      <c r="AJ55" s="89"/>
      <c r="AK55" s="89"/>
      <c r="AL55" s="89"/>
      <c r="AM55" s="89"/>
      <c r="AN55" s="89"/>
      <c r="AO55" s="89"/>
    </row>
    <row r="56" spans="3:41">
      <c r="C56" s="90">
        <v>22</v>
      </c>
      <c r="D56" s="90" t="str">
        <f t="shared" si="6"/>
        <v/>
      </c>
      <c r="E56" s="203"/>
      <c r="F56" s="203"/>
      <c r="G56" s="3"/>
      <c r="H56" s="3"/>
      <c r="I56" s="4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211"/>
      <c r="V56" s="3"/>
      <c r="W56" s="203"/>
      <c r="X56" s="197"/>
      <c r="Y56" s="3"/>
      <c r="Z56" s="3"/>
      <c r="AA56" s="91" t="str">
        <f t="shared" si="10"/>
        <v/>
      </c>
      <c r="AB56" s="77" t="str">
        <f t="shared" si="7"/>
        <v/>
      </c>
      <c r="AC56" s="26" t="str">
        <f t="shared" si="8"/>
        <v/>
      </c>
      <c r="AD56" s="1"/>
      <c r="AE56" s="1"/>
      <c r="AF56" s="1"/>
      <c r="AG56" s="227" t="str">
        <f t="shared" si="9"/>
        <v/>
      </c>
      <c r="AH56" s="89"/>
      <c r="AI56" s="89"/>
      <c r="AJ56" s="89"/>
      <c r="AK56" s="89"/>
      <c r="AL56" s="89"/>
      <c r="AM56" s="89"/>
      <c r="AN56" s="89"/>
      <c r="AO56" s="89"/>
    </row>
    <row r="57" spans="3:41">
      <c r="C57" s="90">
        <v>23</v>
      </c>
      <c r="D57" s="90" t="str">
        <f t="shared" si="6"/>
        <v/>
      </c>
      <c r="E57" s="203"/>
      <c r="F57" s="214"/>
      <c r="G57" s="134"/>
      <c r="H57" s="3"/>
      <c r="I57" s="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211"/>
      <c r="V57" s="3"/>
      <c r="W57" s="203"/>
      <c r="X57" s="197"/>
      <c r="Y57" s="3"/>
      <c r="Z57" s="3"/>
      <c r="AA57" s="91" t="str">
        <f t="shared" si="10"/>
        <v/>
      </c>
      <c r="AB57" s="77" t="str">
        <f t="shared" si="7"/>
        <v/>
      </c>
      <c r="AC57" s="26" t="str">
        <f t="shared" si="8"/>
        <v/>
      </c>
      <c r="AD57" s="1"/>
      <c r="AE57" s="1"/>
      <c r="AF57" s="1"/>
      <c r="AG57" s="227" t="str">
        <f t="shared" si="9"/>
        <v/>
      </c>
      <c r="AH57" s="89"/>
      <c r="AI57" s="89"/>
      <c r="AJ57" s="89"/>
      <c r="AK57" s="89"/>
      <c r="AL57" s="89"/>
      <c r="AM57" s="89"/>
      <c r="AN57" s="89"/>
      <c r="AO57" s="89"/>
    </row>
    <row r="58" spans="3:41">
      <c r="C58" s="90">
        <v>24</v>
      </c>
      <c r="D58" s="90" t="str">
        <f t="shared" si="6"/>
        <v/>
      </c>
      <c r="E58" s="193"/>
      <c r="F58" s="193"/>
      <c r="G58" s="4"/>
      <c r="H58" s="4"/>
      <c r="I58" s="4"/>
      <c r="J58" s="3"/>
      <c r="K58" s="3"/>
      <c r="L58" s="3"/>
      <c r="M58" s="3"/>
      <c r="N58" s="3"/>
      <c r="O58" s="137"/>
      <c r="P58" s="3"/>
      <c r="Q58" s="3"/>
      <c r="R58" s="137"/>
      <c r="S58" s="3"/>
      <c r="T58" s="3"/>
      <c r="U58" s="211"/>
      <c r="V58" s="3"/>
      <c r="W58" s="203"/>
      <c r="X58" s="197"/>
      <c r="Y58" s="3"/>
      <c r="Z58" s="3"/>
      <c r="AA58" s="91" t="str">
        <f t="shared" si="10"/>
        <v/>
      </c>
      <c r="AB58" s="77" t="str">
        <f t="shared" si="7"/>
        <v/>
      </c>
      <c r="AC58" s="26" t="str">
        <f t="shared" si="8"/>
        <v/>
      </c>
      <c r="AD58" s="1"/>
      <c r="AE58" s="1"/>
      <c r="AF58" s="1"/>
      <c r="AG58" s="227" t="str">
        <f t="shared" si="9"/>
        <v/>
      </c>
      <c r="AH58" s="89"/>
      <c r="AI58" s="89"/>
      <c r="AJ58" s="89"/>
      <c r="AK58" s="89"/>
      <c r="AL58" s="89"/>
      <c r="AM58" s="89"/>
      <c r="AN58" s="89"/>
      <c r="AO58" s="89"/>
    </row>
    <row r="59" spans="3:41">
      <c r="C59" s="90">
        <v>25</v>
      </c>
      <c r="D59" s="90" t="str">
        <f t="shared" si="6"/>
        <v/>
      </c>
      <c r="E59" s="203"/>
      <c r="F59" s="203"/>
      <c r="G59" s="3"/>
      <c r="H59" s="3"/>
      <c r="I59" s="4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211"/>
      <c r="V59" s="3"/>
      <c r="W59" s="203"/>
      <c r="X59" s="197"/>
      <c r="Y59" s="3"/>
      <c r="Z59" s="3"/>
      <c r="AA59" s="91" t="str">
        <f t="shared" si="10"/>
        <v/>
      </c>
      <c r="AB59" s="77" t="str">
        <f t="shared" si="7"/>
        <v/>
      </c>
      <c r="AC59" s="26" t="str">
        <f t="shared" si="8"/>
        <v/>
      </c>
      <c r="AD59" s="1"/>
      <c r="AE59" s="1"/>
      <c r="AF59" s="1"/>
      <c r="AG59" s="227" t="str">
        <f t="shared" si="9"/>
        <v/>
      </c>
      <c r="AH59" s="89"/>
      <c r="AI59" s="89"/>
      <c r="AJ59" s="89"/>
      <c r="AK59" s="89"/>
      <c r="AL59" s="89"/>
      <c r="AM59" s="89"/>
      <c r="AN59" s="89"/>
      <c r="AO59" s="89"/>
    </row>
    <row r="60" spans="3:41">
      <c r="C60" s="90">
        <v>26</v>
      </c>
      <c r="D60" s="90" t="str">
        <f t="shared" si="6"/>
        <v/>
      </c>
      <c r="E60" s="203"/>
      <c r="F60" s="203"/>
      <c r="G60" s="3"/>
      <c r="H60" s="3"/>
      <c r="I60" s="4"/>
      <c r="J60" s="3"/>
      <c r="K60" s="3"/>
      <c r="L60" s="3"/>
      <c r="M60" s="3"/>
      <c r="N60" s="3"/>
      <c r="O60" s="137"/>
      <c r="P60" s="3"/>
      <c r="Q60" s="3"/>
      <c r="R60" s="137"/>
      <c r="S60" s="3"/>
      <c r="T60" s="3"/>
      <c r="U60" s="211"/>
      <c r="V60" s="3"/>
      <c r="W60" s="203"/>
      <c r="X60" s="197"/>
      <c r="Y60" s="3"/>
      <c r="Z60" s="3"/>
      <c r="AA60" s="91" t="str">
        <f t="shared" si="10"/>
        <v/>
      </c>
      <c r="AB60" s="77" t="str">
        <f t="shared" si="7"/>
        <v/>
      </c>
      <c r="AC60" s="26" t="str">
        <f t="shared" si="8"/>
        <v/>
      </c>
      <c r="AD60" s="1"/>
      <c r="AE60" s="1"/>
      <c r="AF60" s="1"/>
      <c r="AG60" s="227" t="str">
        <f t="shared" si="9"/>
        <v/>
      </c>
      <c r="AH60" s="89"/>
      <c r="AI60" s="89"/>
      <c r="AJ60" s="89"/>
      <c r="AK60" s="89"/>
      <c r="AL60" s="89"/>
      <c r="AM60" s="89"/>
      <c r="AN60" s="89"/>
      <c r="AO60" s="89"/>
    </row>
    <row r="61" spans="3:41">
      <c r="C61" s="90">
        <v>27</v>
      </c>
      <c r="D61" s="90" t="str">
        <f t="shared" si="6"/>
        <v/>
      </c>
      <c r="E61" s="203"/>
      <c r="F61" s="203"/>
      <c r="G61" s="3"/>
      <c r="H61" s="3"/>
      <c r="I61" s="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211"/>
      <c r="V61" s="3"/>
      <c r="W61" s="203"/>
      <c r="X61" s="197"/>
      <c r="Y61" s="3"/>
      <c r="Z61" s="3"/>
      <c r="AA61" s="91" t="str">
        <f t="shared" si="10"/>
        <v/>
      </c>
      <c r="AB61" s="77" t="str">
        <f t="shared" si="7"/>
        <v/>
      </c>
      <c r="AC61" s="26" t="str">
        <f t="shared" si="8"/>
        <v/>
      </c>
      <c r="AD61" s="1"/>
      <c r="AE61" s="1"/>
      <c r="AF61" s="1"/>
      <c r="AG61" s="227" t="str">
        <f t="shared" si="9"/>
        <v/>
      </c>
      <c r="AH61" s="89"/>
      <c r="AI61" s="89"/>
      <c r="AJ61" s="89"/>
      <c r="AK61" s="89"/>
      <c r="AL61" s="89"/>
      <c r="AM61" s="89"/>
      <c r="AN61" s="89"/>
      <c r="AO61" s="89"/>
    </row>
    <row r="62" spans="3:41">
      <c r="C62" s="90">
        <v>28</v>
      </c>
      <c r="D62" s="90" t="str">
        <f t="shared" si="6"/>
        <v/>
      </c>
      <c r="E62" s="203"/>
      <c r="F62" s="203"/>
      <c r="G62" s="3"/>
      <c r="H62" s="3"/>
      <c r="I62" s="4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211"/>
      <c r="V62" s="3"/>
      <c r="W62" s="203"/>
      <c r="X62" s="197"/>
      <c r="Y62" s="3"/>
      <c r="Z62" s="3"/>
      <c r="AA62" s="91" t="str">
        <f t="shared" si="10"/>
        <v/>
      </c>
      <c r="AB62" s="77" t="str">
        <f t="shared" si="7"/>
        <v/>
      </c>
      <c r="AC62" s="26" t="str">
        <f t="shared" si="8"/>
        <v/>
      </c>
      <c r="AD62" s="1"/>
      <c r="AE62" s="1"/>
      <c r="AF62" s="1"/>
      <c r="AG62" s="227" t="str">
        <f t="shared" si="9"/>
        <v/>
      </c>
      <c r="AH62" s="89"/>
      <c r="AI62" s="89"/>
      <c r="AJ62" s="89"/>
      <c r="AK62" s="89"/>
      <c r="AL62" s="89"/>
      <c r="AM62" s="89"/>
      <c r="AN62" s="89"/>
      <c r="AO62" s="89"/>
    </row>
    <row r="63" spans="3:41">
      <c r="C63" s="90">
        <v>29</v>
      </c>
      <c r="D63" s="90" t="str">
        <f t="shared" si="6"/>
        <v/>
      </c>
      <c r="E63" s="203"/>
      <c r="F63" s="203"/>
      <c r="G63" s="3"/>
      <c r="H63" s="3"/>
      <c r="I63" s="4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211"/>
      <c r="V63" s="3"/>
      <c r="W63" s="203"/>
      <c r="X63" s="197"/>
      <c r="Y63" s="3"/>
      <c r="Z63" s="3"/>
      <c r="AA63" s="91" t="str">
        <f t="shared" si="10"/>
        <v/>
      </c>
      <c r="AB63" s="77" t="str">
        <f t="shared" si="7"/>
        <v/>
      </c>
      <c r="AC63" s="26" t="str">
        <f t="shared" si="8"/>
        <v/>
      </c>
      <c r="AD63" s="1"/>
      <c r="AE63" s="1"/>
      <c r="AF63" s="1"/>
      <c r="AG63" s="227" t="str">
        <f t="shared" si="9"/>
        <v/>
      </c>
      <c r="AH63" s="89"/>
      <c r="AI63" s="89"/>
      <c r="AJ63" s="89"/>
      <c r="AK63" s="89"/>
      <c r="AL63" s="89"/>
      <c r="AM63" s="89"/>
      <c r="AN63" s="89"/>
      <c r="AO63" s="89"/>
    </row>
    <row r="64" spans="3:41">
      <c r="C64" s="90">
        <v>30</v>
      </c>
      <c r="D64" s="90" t="str">
        <f t="shared" si="6"/>
        <v/>
      </c>
      <c r="E64" s="203"/>
      <c r="F64" s="203"/>
      <c r="G64" s="3"/>
      <c r="H64" s="3"/>
      <c r="I64" s="4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211"/>
      <c r="V64" s="3"/>
      <c r="W64" s="203"/>
      <c r="X64" s="197"/>
      <c r="Y64" s="3"/>
      <c r="Z64" s="3"/>
      <c r="AA64" s="91" t="str">
        <f t="shared" si="10"/>
        <v/>
      </c>
      <c r="AB64" s="77" t="str">
        <f t="shared" si="7"/>
        <v/>
      </c>
      <c r="AC64" s="26" t="str">
        <f t="shared" si="8"/>
        <v/>
      </c>
      <c r="AD64" s="1"/>
      <c r="AE64" s="1"/>
      <c r="AF64" s="1"/>
      <c r="AG64" s="227" t="str">
        <f t="shared" si="9"/>
        <v/>
      </c>
      <c r="AH64" s="89"/>
      <c r="AI64" s="89"/>
      <c r="AJ64" s="89"/>
      <c r="AK64" s="89"/>
      <c r="AL64" s="89"/>
      <c r="AM64" s="89"/>
      <c r="AN64" s="89"/>
      <c r="AO64" s="89"/>
    </row>
    <row r="65" spans="3:41">
      <c r="C65" s="90">
        <v>31</v>
      </c>
      <c r="D65" s="90" t="str">
        <f t="shared" si="6"/>
        <v/>
      </c>
      <c r="E65" s="203"/>
      <c r="F65" s="203"/>
      <c r="G65" s="3"/>
      <c r="H65" s="3"/>
      <c r="I65" s="4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211"/>
      <c r="V65" s="3"/>
      <c r="W65" s="203"/>
      <c r="X65" s="197"/>
      <c r="Y65" s="3"/>
      <c r="Z65" s="3"/>
      <c r="AA65" s="91" t="str">
        <f t="shared" si="10"/>
        <v/>
      </c>
      <c r="AB65" s="77" t="str">
        <f t="shared" si="7"/>
        <v/>
      </c>
      <c r="AC65" s="26" t="str">
        <f t="shared" si="8"/>
        <v/>
      </c>
      <c r="AD65" s="1"/>
      <c r="AE65" s="1"/>
      <c r="AF65" s="1"/>
      <c r="AG65" s="227" t="str">
        <f t="shared" si="9"/>
        <v/>
      </c>
      <c r="AH65" s="89"/>
      <c r="AI65" s="89"/>
      <c r="AJ65" s="89"/>
      <c r="AK65" s="89"/>
      <c r="AL65" s="89"/>
      <c r="AM65" s="89"/>
      <c r="AN65" s="89"/>
      <c r="AO65" s="89"/>
    </row>
    <row r="66" spans="3:41">
      <c r="C66" s="90">
        <v>32</v>
      </c>
      <c r="D66" s="90" t="str">
        <f t="shared" si="6"/>
        <v/>
      </c>
      <c r="E66" s="203"/>
      <c r="F66" s="203"/>
      <c r="G66" s="3"/>
      <c r="H66" s="3"/>
      <c r="I66" s="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211"/>
      <c r="V66" s="3"/>
      <c r="W66" s="203"/>
      <c r="X66" s="197"/>
      <c r="Y66" s="3"/>
      <c r="Z66" s="3"/>
      <c r="AA66" s="91" t="str">
        <f t="shared" si="10"/>
        <v/>
      </c>
      <c r="AB66" s="77" t="str">
        <f t="shared" si="7"/>
        <v/>
      </c>
      <c r="AC66" s="26" t="str">
        <f t="shared" si="8"/>
        <v/>
      </c>
      <c r="AD66" s="1"/>
      <c r="AE66" s="1"/>
      <c r="AF66" s="1"/>
      <c r="AG66" s="227" t="str">
        <f t="shared" si="9"/>
        <v/>
      </c>
      <c r="AH66" s="89"/>
      <c r="AI66" s="89"/>
      <c r="AJ66" s="89"/>
      <c r="AK66" s="89"/>
      <c r="AL66" s="89"/>
      <c r="AM66" s="89"/>
      <c r="AN66" s="89"/>
      <c r="AO66" s="89"/>
    </row>
    <row r="67" spans="3:41">
      <c r="C67" s="90">
        <v>33</v>
      </c>
      <c r="D67" s="90" t="str">
        <f t="shared" si="6"/>
        <v/>
      </c>
      <c r="E67" s="203"/>
      <c r="F67" s="203"/>
      <c r="G67" s="3"/>
      <c r="H67" s="3"/>
      <c r="I67" s="4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211"/>
      <c r="V67" s="3"/>
      <c r="W67" s="203"/>
      <c r="X67" s="197"/>
      <c r="Y67" s="3"/>
      <c r="Z67" s="3"/>
      <c r="AA67" s="91" t="str">
        <f t="shared" si="10"/>
        <v/>
      </c>
      <c r="AB67" s="77" t="str">
        <f t="shared" si="7"/>
        <v/>
      </c>
      <c r="AC67" s="26" t="str">
        <f t="shared" si="8"/>
        <v/>
      </c>
      <c r="AD67" s="1"/>
      <c r="AE67" s="1"/>
      <c r="AF67" s="1"/>
      <c r="AG67" s="227" t="str">
        <f t="shared" si="9"/>
        <v/>
      </c>
      <c r="AH67" s="89"/>
      <c r="AI67" s="89"/>
      <c r="AJ67" s="89"/>
      <c r="AK67" s="89"/>
      <c r="AL67" s="89"/>
      <c r="AM67" s="89"/>
      <c r="AN67" s="89"/>
      <c r="AO67" s="89"/>
    </row>
    <row r="68" spans="3:41">
      <c r="C68" s="90">
        <v>34</v>
      </c>
      <c r="D68" s="90" t="str">
        <f t="shared" si="6"/>
        <v/>
      </c>
      <c r="E68" s="203"/>
      <c r="F68" s="203"/>
      <c r="G68" s="3"/>
      <c r="H68" s="3"/>
      <c r="I68" s="4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211"/>
      <c r="V68" s="3"/>
      <c r="W68" s="203"/>
      <c r="X68" s="197"/>
      <c r="Y68" s="3"/>
      <c r="Z68" s="3"/>
      <c r="AA68" s="91" t="str">
        <f t="shared" si="10"/>
        <v/>
      </c>
      <c r="AB68" s="77" t="str">
        <f t="shared" si="7"/>
        <v/>
      </c>
      <c r="AC68" s="26" t="str">
        <f t="shared" si="8"/>
        <v/>
      </c>
      <c r="AD68" s="1"/>
      <c r="AE68" s="1"/>
      <c r="AF68" s="1"/>
      <c r="AG68" s="227" t="str">
        <f t="shared" si="9"/>
        <v/>
      </c>
      <c r="AH68" s="89"/>
      <c r="AI68" s="89"/>
      <c r="AJ68" s="89"/>
      <c r="AK68" s="89"/>
      <c r="AL68" s="89"/>
      <c r="AM68" s="89"/>
      <c r="AN68" s="89"/>
      <c r="AO68" s="89"/>
    </row>
    <row r="69" spans="3:41">
      <c r="C69" s="90">
        <v>35</v>
      </c>
      <c r="D69" s="90" t="str">
        <f t="shared" si="6"/>
        <v/>
      </c>
      <c r="E69" s="203"/>
      <c r="F69" s="203"/>
      <c r="G69" s="3"/>
      <c r="H69" s="3"/>
      <c r="I69" s="4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211"/>
      <c r="V69" s="3"/>
      <c r="W69" s="203"/>
      <c r="X69" s="197"/>
      <c r="Y69" s="3"/>
      <c r="Z69" s="3"/>
      <c r="AA69" s="91" t="str">
        <f t="shared" si="10"/>
        <v/>
      </c>
      <c r="AB69" s="77" t="str">
        <f t="shared" si="7"/>
        <v/>
      </c>
      <c r="AC69" s="26" t="str">
        <f t="shared" si="8"/>
        <v/>
      </c>
      <c r="AD69" s="1"/>
      <c r="AE69" s="1"/>
      <c r="AF69" s="1"/>
      <c r="AG69" s="227" t="str">
        <f t="shared" si="9"/>
        <v/>
      </c>
      <c r="AH69" s="89"/>
      <c r="AI69" s="89"/>
      <c r="AJ69" s="89"/>
      <c r="AK69" s="89"/>
      <c r="AL69" s="89"/>
      <c r="AM69" s="89"/>
      <c r="AN69" s="89"/>
      <c r="AO69" s="89"/>
    </row>
    <row r="70" spans="3:41">
      <c r="C70" s="90">
        <v>36</v>
      </c>
      <c r="D70" s="90" t="str">
        <f t="shared" si="6"/>
        <v/>
      </c>
      <c r="E70" s="203"/>
      <c r="F70" s="203"/>
      <c r="G70" s="3"/>
      <c r="H70" s="3"/>
      <c r="I70" s="4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211"/>
      <c r="V70" s="3"/>
      <c r="W70" s="203"/>
      <c r="X70" s="197"/>
      <c r="Y70" s="3"/>
      <c r="Z70" s="3"/>
      <c r="AA70" s="91" t="str">
        <f t="shared" si="10"/>
        <v/>
      </c>
      <c r="AB70" s="77" t="str">
        <f t="shared" si="7"/>
        <v/>
      </c>
      <c r="AC70" s="26" t="str">
        <f t="shared" si="8"/>
        <v/>
      </c>
      <c r="AD70" s="1"/>
      <c r="AE70" s="1"/>
      <c r="AF70" s="1"/>
      <c r="AG70" s="227" t="str">
        <f t="shared" si="9"/>
        <v/>
      </c>
      <c r="AH70" s="89"/>
      <c r="AI70" s="89"/>
      <c r="AJ70" s="89"/>
      <c r="AK70" s="89"/>
      <c r="AL70" s="89"/>
      <c r="AM70" s="89"/>
      <c r="AN70" s="89"/>
      <c r="AO70" s="89"/>
    </row>
    <row r="71" spans="3:41">
      <c r="C71" s="90">
        <v>37</v>
      </c>
      <c r="D71" s="90" t="str">
        <f t="shared" si="6"/>
        <v/>
      </c>
      <c r="E71" s="203"/>
      <c r="F71" s="203"/>
      <c r="G71" s="3"/>
      <c r="H71" s="3"/>
      <c r="I71" s="4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211"/>
      <c r="V71" s="3"/>
      <c r="W71" s="203"/>
      <c r="X71" s="197"/>
      <c r="Y71" s="3"/>
      <c r="Z71" s="3"/>
      <c r="AA71" s="91" t="str">
        <f t="shared" si="10"/>
        <v/>
      </c>
      <c r="AB71" s="77" t="str">
        <f t="shared" si="7"/>
        <v/>
      </c>
      <c r="AC71" s="26" t="str">
        <f t="shared" si="8"/>
        <v/>
      </c>
      <c r="AD71" s="1"/>
      <c r="AE71" s="1"/>
      <c r="AF71" s="1"/>
      <c r="AG71" s="227" t="str">
        <f t="shared" si="9"/>
        <v/>
      </c>
      <c r="AH71" s="89"/>
      <c r="AI71" s="89"/>
      <c r="AJ71" s="89"/>
      <c r="AK71" s="89"/>
      <c r="AL71" s="89"/>
      <c r="AM71" s="89"/>
      <c r="AN71" s="89"/>
      <c r="AO71" s="89"/>
    </row>
    <row r="72" spans="3:41">
      <c r="C72" s="90">
        <v>38</v>
      </c>
      <c r="D72" s="90" t="str">
        <f t="shared" si="6"/>
        <v/>
      </c>
      <c r="E72" s="203"/>
      <c r="F72" s="203"/>
      <c r="G72" s="3"/>
      <c r="H72" s="3"/>
      <c r="I72" s="4"/>
      <c r="J72" s="3"/>
      <c r="K72" s="3"/>
      <c r="L72" s="3"/>
      <c r="M72" s="3"/>
      <c r="N72" s="3"/>
      <c r="O72" s="137"/>
      <c r="P72" s="3"/>
      <c r="Q72" s="3"/>
      <c r="R72" s="137"/>
      <c r="S72" s="3"/>
      <c r="T72" s="3"/>
      <c r="U72" s="211"/>
      <c r="V72" s="3"/>
      <c r="W72" s="203"/>
      <c r="X72" s="197"/>
      <c r="Y72" s="3"/>
      <c r="Z72" s="3"/>
      <c r="AA72" s="91" t="str">
        <f t="shared" si="10"/>
        <v/>
      </c>
      <c r="AB72" s="77" t="str">
        <f t="shared" si="7"/>
        <v/>
      </c>
      <c r="AC72" s="26" t="str">
        <f t="shared" si="8"/>
        <v/>
      </c>
      <c r="AD72" s="1"/>
      <c r="AE72" s="1"/>
      <c r="AF72" s="1"/>
      <c r="AG72" s="227" t="str">
        <f t="shared" si="9"/>
        <v/>
      </c>
      <c r="AH72" s="89"/>
      <c r="AI72" s="89"/>
      <c r="AJ72" s="89"/>
      <c r="AK72" s="89"/>
      <c r="AL72" s="89"/>
      <c r="AM72" s="89"/>
      <c r="AN72" s="89"/>
      <c r="AO72" s="89"/>
    </row>
    <row r="73" spans="3:41">
      <c r="C73" s="90">
        <v>39</v>
      </c>
      <c r="D73" s="90" t="str">
        <f t="shared" si="6"/>
        <v/>
      </c>
      <c r="E73" s="203"/>
      <c r="F73" s="203"/>
      <c r="G73" s="3"/>
      <c r="H73" s="3"/>
      <c r="I73" s="4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211"/>
      <c r="V73" s="3"/>
      <c r="W73" s="203"/>
      <c r="X73" s="197"/>
      <c r="Y73" s="3"/>
      <c r="Z73" s="3"/>
      <c r="AA73" s="91" t="str">
        <f t="shared" si="10"/>
        <v/>
      </c>
      <c r="AB73" s="77" t="str">
        <f t="shared" si="7"/>
        <v/>
      </c>
      <c r="AC73" s="26" t="str">
        <f t="shared" si="8"/>
        <v/>
      </c>
      <c r="AD73" s="1"/>
      <c r="AE73" s="1"/>
      <c r="AF73" s="1"/>
      <c r="AG73" s="227" t="str">
        <f t="shared" si="9"/>
        <v/>
      </c>
      <c r="AH73" s="89"/>
      <c r="AI73" s="89"/>
      <c r="AJ73" s="89"/>
      <c r="AK73" s="89"/>
      <c r="AL73" s="89"/>
      <c r="AM73" s="89"/>
      <c r="AN73" s="89"/>
      <c r="AO73" s="89"/>
    </row>
    <row r="74" spans="3:41">
      <c r="C74" s="90">
        <v>40</v>
      </c>
      <c r="D74" s="90" t="str">
        <f t="shared" si="6"/>
        <v/>
      </c>
      <c r="E74" s="203"/>
      <c r="F74" s="203"/>
      <c r="G74" s="3"/>
      <c r="H74" s="3"/>
      <c r="I74" s="4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212"/>
      <c r="V74" s="3"/>
      <c r="W74" s="203"/>
      <c r="X74" s="197"/>
      <c r="Y74" s="3"/>
      <c r="Z74" s="2"/>
      <c r="AA74" s="91" t="str">
        <f t="shared" si="10"/>
        <v/>
      </c>
      <c r="AB74" s="77" t="str">
        <f t="shared" si="7"/>
        <v/>
      </c>
      <c r="AC74" s="26" t="str">
        <f t="shared" si="8"/>
        <v/>
      </c>
      <c r="AD74" s="1"/>
      <c r="AE74" s="1"/>
      <c r="AF74" s="1"/>
      <c r="AG74" s="227" t="str">
        <f t="shared" si="9"/>
        <v/>
      </c>
      <c r="AH74" s="89"/>
      <c r="AI74" s="89"/>
      <c r="AJ74" s="89"/>
      <c r="AK74" s="89"/>
      <c r="AL74" s="89"/>
      <c r="AM74" s="89"/>
      <c r="AN74" s="89"/>
      <c r="AO74" s="89"/>
    </row>
    <row r="75" spans="3:41">
      <c r="C75" s="90">
        <v>41</v>
      </c>
      <c r="D75" s="90" t="str">
        <f t="shared" si="6"/>
        <v/>
      </c>
      <c r="E75" s="203"/>
      <c r="F75" s="203"/>
      <c r="G75" s="3"/>
      <c r="H75" s="3"/>
      <c r="I75" s="4"/>
      <c r="J75" s="3"/>
      <c r="K75" s="3"/>
      <c r="L75" s="3"/>
      <c r="M75" s="3"/>
      <c r="N75" s="3"/>
      <c r="O75" s="3"/>
      <c r="P75" s="3"/>
      <c r="Q75" s="3"/>
      <c r="R75" s="3"/>
      <c r="S75" s="138"/>
      <c r="T75" s="3"/>
      <c r="U75" s="211"/>
      <c r="V75" s="3"/>
      <c r="W75" s="203"/>
      <c r="X75" s="197"/>
      <c r="Y75" s="3"/>
      <c r="Z75" s="3"/>
      <c r="AA75" s="91" t="str">
        <f t="shared" si="10"/>
        <v/>
      </c>
      <c r="AB75" s="77" t="str">
        <f t="shared" si="7"/>
        <v/>
      </c>
      <c r="AC75" s="26" t="str">
        <f t="shared" si="8"/>
        <v/>
      </c>
      <c r="AD75" s="1"/>
      <c r="AE75" s="1"/>
      <c r="AF75" s="1"/>
      <c r="AG75" s="227" t="str">
        <f t="shared" si="9"/>
        <v/>
      </c>
      <c r="AH75" s="89"/>
      <c r="AI75" s="89"/>
      <c r="AJ75" s="89"/>
      <c r="AK75" s="89"/>
      <c r="AL75" s="89"/>
      <c r="AM75" s="89"/>
      <c r="AN75" s="89"/>
      <c r="AO75" s="89"/>
    </row>
    <row r="76" spans="3:41">
      <c r="C76" s="90">
        <v>42</v>
      </c>
      <c r="D76" s="90" t="str">
        <f t="shared" si="6"/>
        <v/>
      </c>
      <c r="E76" s="203"/>
      <c r="F76" s="203"/>
      <c r="G76" s="3"/>
      <c r="H76" s="3"/>
      <c r="I76" s="4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211"/>
      <c r="V76" s="3"/>
      <c r="W76" s="203"/>
      <c r="X76" s="197"/>
      <c r="Y76" s="3"/>
      <c r="Z76" s="3"/>
      <c r="AA76" s="91" t="str">
        <f t="shared" si="10"/>
        <v/>
      </c>
      <c r="AB76" s="77" t="str">
        <f t="shared" si="7"/>
        <v/>
      </c>
      <c r="AC76" s="26" t="str">
        <f t="shared" si="8"/>
        <v/>
      </c>
      <c r="AD76" s="1"/>
      <c r="AE76" s="1"/>
      <c r="AF76" s="1"/>
      <c r="AG76" s="227" t="str">
        <f t="shared" si="9"/>
        <v/>
      </c>
      <c r="AH76" s="89"/>
      <c r="AI76" s="89"/>
      <c r="AJ76" s="89"/>
      <c r="AK76" s="89"/>
      <c r="AL76" s="89"/>
      <c r="AM76" s="89"/>
      <c r="AN76" s="89"/>
      <c r="AO76" s="89"/>
    </row>
    <row r="77" spans="3:41">
      <c r="C77" s="90">
        <v>43</v>
      </c>
      <c r="D77" s="90" t="str">
        <f t="shared" si="6"/>
        <v/>
      </c>
      <c r="E77" s="203"/>
      <c r="F77" s="203"/>
      <c r="G77" s="3"/>
      <c r="H77" s="3"/>
      <c r="I77" s="4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211"/>
      <c r="V77" s="3"/>
      <c r="W77" s="203"/>
      <c r="X77" s="197"/>
      <c r="Y77" s="3"/>
      <c r="Z77" s="3"/>
      <c r="AA77" s="91" t="str">
        <f t="shared" si="10"/>
        <v/>
      </c>
      <c r="AB77" s="77" t="str">
        <f t="shared" si="7"/>
        <v/>
      </c>
      <c r="AC77" s="26" t="str">
        <f t="shared" si="8"/>
        <v/>
      </c>
      <c r="AD77" s="1"/>
      <c r="AE77" s="1"/>
      <c r="AF77" s="1"/>
      <c r="AG77" s="227" t="str">
        <f t="shared" si="9"/>
        <v/>
      </c>
      <c r="AH77" s="89"/>
      <c r="AI77" s="89"/>
      <c r="AJ77" s="89"/>
      <c r="AK77" s="89"/>
      <c r="AL77" s="89"/>
      <c r="AM77" s="89"/>
      <c r="AN77" s="89"/>
      <c r="AO77" s="89"/>
    </row>
    <row r="78" spans="3:41">
      <c r="C78" s="90">
        <v>44</v>
      </c>
      <c r="D78" s="90" t="str">
        <f t="shared" si="6"/>
        <v/>
      </c>
      <c r="E78" s="203"/>
      <c r="F78" s="203"/>
      <c r="G78" s="3"/>
      <c r="H78" s="3"/>
      <c r="I78" s="4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211"/>
      <c r="V78" s="3"/>
      <c r="W78" s="203"/>
      <c r="X78" s="197"/>
      <c r="Y78" s="3"/>
      <c r="Z78" s="3"/>
      <c r="AA78" s="91" t="str">
        <f t="shared" si="10"/>
        <v/>
      </c>
      <c r="AB78" s="77" t="str">
        <f t="shared" si="7"/>
        <v/>
      </c>
      <c r="AC78" s="26" t="str">
        <f t="shared" si="8"/>
        <v/>
      </c>
      <c r="AD78" s="1"/>
      <c r="AE78" s="1"/>
      <c r="AF78" s="1"/>
      <c r="AG78" s="227" t="str">
        <f t="shared" si="9"/>
        <v/>
      </c>
      <c r="AH78" s="89"/>
      <c r="AI78" s="89"/>
      <c r="AJ78" s="89"/>
      <c r="AK78" s="89"/>
      <c r="AL78" s="89"/>
      <c r="AM78" s="89"/>
      <c r="AN78" s="89"/>
      <c r="AO78" s="89"/>
    </row>
    <row r="79" spans="3:41">
      <c r="C79" s="90">
        <v>45</v>
      </c>
      <c r="D79" s="90" t="str">
        <f t="shared" si="6"/>
        <v/>
      </c>
      <c r="E79" s="203"/>
      <c r="F79" s="203"/>
      <c r="G79" s="3"/>
      <c r="H79" s="3"/>
      <c r="I79" s="4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211"/>
      <c r="V79" s="3"/>
      <c r="W79" s="203"/>
      <c r="X79" s="197"/>
      <c r="Y79" s="4"/>
      <c r="Z79" s="4"/>
      <c r="AA79" s="91" t="str">
        <f t="shared" si="10"/>
        <v/>
      </c>
      <c r="AB79" s="77" t="str">
        <f t="shared" si="7"/>
        <v/>
      </c>
      <c r="AC79" s="26" t="str">
        <f t="shared" si="8"/>
        <v/>
      </c>
      <c r="AD79" s="1"/>
      <c r="AE79" s="1"/>
      <c r="AF79" s="1"/>
      <c r="AG79" s="227" t="str">
        <f t="shared" si="9"/>
        <v/>
      </c>
      <c r="AH79" s="89"/>
      <c r="AI79" s="89"/>
      <c r="AJ79" s="89"/>
      <c r="AK79" s="89"/>
      <c r="AL79" s="89"/>
      <c r="AM79" s="89"/>
      <c r="AN79" s="89"/>
      <c r="AO79" s="89"/>
    </row>
    <row r="80" spans="3:41">
      <c r="C80" s="90">
        <v>46</v>
      </c>
      <c r="D80" s="90" t="str">
        <f t="shared" si="6"/>
        <v/>
      </c>
      <c r="E80" s="203"/>
      <c r="F80" s="203"/>
      <c r="G80" s="3"/>
      <c r="H80" s="3"/>
      <c r="I80" s="4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211"/>
      <c r="V80" s="3"/>
      <c r="W80" s="203"/>
      <c r="X80" s="197"/>
      <c r="Y80" s="3"/>
      <c r="Z80" s="3"/>
      <c r="AA80" s="91" t="str">
        <f t="shared" si="10"/>
        <v/>
      </c>
      <c r="AB80" s="77" t="str">
        <f t="shared" si="7"/>
        <v/>
      </c>
      <c r="AC80" s="26" t="str">
        <f t="shared" si="8"/>
        <v/>
      </c>
      <c r="AD80" s="1"/>
      <c r="AE80" s="1"/>
      <c r="AF80" s="1"/>
      <c r="AG80" s="227" t="str">
        <f t="shared" si="9"/>
        <v/>
      </c>
      <c r="AH80" s="89"/>
      <c r="AI80" s="89"/>
      <c r="AJ80" s="89"/>
      <c r="AK80" s="89"/>
      <c r="AL80" s="89"/>
      <c r="AM80" s="89"/>
      <c r="AN80" s="89"/>
      <c r="AO80" s="89"/>
    </row>
    <row r="81" spans="3:41">
      <c r="C81" s="90">
        <v>47</v>
      </c>
      <c r="D81" s="90" t="str">
        <f t="shared" si="6"/>
        <v/>
      </c>
      <c r="E81" s="203"/>
      <c r="F81" s="203"/>
      <c r="G81" s="3"/>
      <c r="H81" s="3"/>
      <c r="I81" s="4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211"/>
      <c r="V81" s="3"/>
      <c r="W81" s="203"/>
      <c r="X81" s="197"/>
      <c r="Y81" s="3"/>
      <c r="Z81" s="3"/>
      <c r="AA81" s="91" t="str">
        <f t="shared" si="10"/>
        <v/>
      </c>
      <c r="AB81" s="77" t="str">
        <f t="shared" si="7"/>
        <v/>
      </c>
      <c r="AC81" s="26" t="str">
        <f t="shared" si="8"/>
        <v/>
      </c>
      <c r="AD81" s="1"/>
      <c r="AE81" s="1"/>
      <c r="AF81" s="1"/>
      <c r="AG81" s="227" t="str">
        <f t="shared" si="9"/>
        <v/>
      </c>
      <c r="AH81" s="89"/>
      <c r="AI81" s="89"/>
      <c r="AJ81" s="89"/>
      <c r="AK81" s="89"/>
      <c r="AL81" s="89"/>
      <c r="AM81" s="89"/>
      <c r="AN81" s="89"/>
      <c r="AO81" s="89"/>
    </row>
    <row r="82" spans="3:41">
      <c r="C82" s="90">
        <v>48</v>
      </c>
      <c r="D82" s="90" t="str">
        <f t="shared" si="6"/>
        <v/>
      </c>
      <c r="E82" s="203"/>
      <c r="F82" s="203"/>
      <c r="G82" s="3"/>
      <c r="H82" s="3"/>
      <c r="I82" s="4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211"/>
      <c r="V82" s="3"/>
      <c r="W82" s="203"/>
      <c r="X82" s="197"/>
      <c r="Y82" s="3"/>
      <c r="Z82" s="3"/>
      <c r="AA82" s="91" t="str">
        <f t="shared" si="10"/>
        <v/>
      </c>
      <c r="AB82" s="77" t="str">
        <f t="shared" si="7"/>
        <v/>
      </c>
      <c r="AC82" s="26" t="str">
        <f t="shared" si="8"/>
        <v/>
      </c>
      <c r="AD82" s="1"/>
      <c r="AE82" s="1"/>
      <c r="AF82" s="1"/>
      <c r="AG82" s="227" t="str">
        <f t="shared" si="9"/>
        <v/>
      </c>
      <c r="AH82" s="89"/>
      <c r="AI82" s="89"/>
      <c r="AJ82" s="89"/>
      <c r="AK82" s="89"/>
      <c r="AL82" s="89"/>
      <c r="AM82" s="89"/>
      <c r="AN82" s="89"/>
      <c r="AO82" s="89"/>
    </row>
    <row r="83" spans="3:41" ht="18">
      <c r="C83" s="90">
        <v>49</v>
      </c>
      <c r="D83" s="90" t="str">
        <f t="shared" si="6"/>
        <v/>
      </c>
      <c r="E83" s="203"/>
      <c r="F83" s="203"/>
      <c r="G83" s="139"/>
      <c r="H83" s="3"/>
      <c r="I83" s="4"/>
      <c r="J83" s="139"/>
      <c r="K83" s="3"/>
      <c r="L83" s="3"/>
      <c r="M83" s="3"/>
      <c r="N83" s="139"/>
      <c r="O83" s="3"/>
      <c r="P83" s="3"/>
      <c r="Q83" s="3"/>
      <c r="R83" s="3"/>
      <c r="S83" s="3"/>
      <c r="T83" s="3"/>
      <c r="U83" s="211"/>
      <c r="V83" s="3"/>
      <c r="W83" s="203"/>
      <c r="X83" s="197"/>
      <c r="Y83" s="3"/>
      <c r="Z83" s="3"/>
      <c r="AA83" s="91" t="str">
        <f t="shared" si="10"/>
        <v/>
      </c>
      <c r="AB83" s="77" t="str">
        <f t="shared" si="7"/>
        <v/>
      </c>
      <c r="AC83" s="26" t="str">
        <f t="shared" si="8"/>
        <v/>
      </c>
      <c r="AD83" s="1"/>
      <c r="AE83" s="1"/>
      <c r="AF83" s="1"/>
      <c r="AG83" s="227" t="str">
        <f t="shared" si="9"/>
        <v/>
      </c>
      <c r="AH83" s="89"/>
      <c r="AI83" s="89"/>
      <c r="AJ83" s="89"/>
      <c r="AK83" s="89"/>
      <c r="AL83" s="89"/>
      <c r="AM83" s="89"/>
      <c r="AN83" s="89"/>
      <c r="AO83" s="89"/>
    </row>
    <row r="84" spans="3:41">
      <c r="C84" s="90">
        <v>50</v>
      </c>
      <c r="D84" s="90" t="str">
        <f t="shared" si="6"/>
        <v/>
      </c>
      <c r="E84" s="203"/>
      <c r="F84" s="203"/>
      <c r="G84" s="3"/>
      <c r="H84" s="3"/>
      <c r="I84" s="4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211"/>
      <c r="V84" s="3"/>
      <c r="W84" s="203"/>
      <c r="X84" s="197"/>
      <c r="Y84" s="3"/>
      <c r="Z84" s="3"/>
      <c r="AA84" s="91" t="str">
        <f t="shared" si="10"/>
        <v/>
      </c>
      <c r="AB84" s="77" t="str">
        <f t="shared" si="7"/>
        <v/>
      </c>
      <c r="AC84" s="26" t="str">
        <f t="shared" si="8"/>
        <v/>
      </c>
      <c r="AD84" s="1"/>
      <c r="AE84" s="1"/>
      <c r="AF84" s="1"/>
      <c r="AG84" s="227" t="str">
        <f t="shared" si="9"/>
        <v/>
      </c>
      <c r="AH84" s="89"/>
      <c r="AI84" s="89"/>
      <c r="AJ84" s="89"/>
      <c r="AK84" s="89"/>
      <c r="AL84" s="89"/>
      <c r="AM84" s="89"/>
      <c r="AN84" s="89"/>
      <c r="AO84" s="89"/>
    </row>
    <row r="85" spans="3:41">
      <c r="C85" s="90">
        <v>51</v>
      </c>
      <c r="D85" s="90" t="str">
        <f t="shared" si="6"/>
        <v/>
      </c>
      <c r="E85" s="203"/>
      <c r="F85" s="203"/>
      <c r="G85" s="3"/>
      <c r="H85" s="3"/>
      <c r="I85" s="4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211"/>
      <c r="V85" s="3"/>
      <c r="W85" s="203"/>
      <c r="X85" s="197"/>
      <c r="Y85" s="3"/>
      <c r="Z85" s="3"/>
      <c r="AA85" s="91" t="str">
        <f t="shared" si="10"/>
        <v/>
      </c>
      <c r="AB85" s="77" t="str">
        <f t="shared" si="7"/>
        <v/>
      </c>
      <c r="AC85" s="26" t="str">
        <f t="shared" si="8"/>
        <v/>
      </c>
      <c r="AD85" s="1"/>
      <c r="AE85" s="1"/>
      <c r="AF85" s="1"/>
      <c r="AG85" s="227" t="str">
        <f t="shared" si="9"/>
        <v/>
      </c>
      <c r="AH85" s="89"/>
      <c r="AI85" s="89"/>
      <c r="AJ85" s="89"/>
      <c r="AK85" s="89"/>
      <c r="AL85" s="89"/>
      <c r="AM85" s="89"/>
      <c r="AN85" s="89"/>
      <c r="AO85" s="89"/>
    </row>
    <row r="86" spans="3:41">
      <c r="C86" s="90">
        <v>52</v>
      </c>
      <c r="D86" s="90" t="str">
        <f t="shared" si="6"/>
        <v/>
      </c>
      <c r="E86" s="203"/>
      <c r="F86" s="203"/>
      <c r="G86" s="3"/>
      <c r="H86" s="3"/>
      <c r="I86" s="4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211"/>
      <c r="V86" s="3"/>
      <c r="W86" s="203"/>
      <c r="X86" s="197"/>
      <c r="Y86" s="3"/>
      <c r="Z86" s="3"/>
      <c r="AA86" s="91" t="str">
        <f t="shared" si="10"/>
        <v/>
      </c>
      <c r="AB86" s="77" t="str">
        <f t="shared" si="7"/>
        <v/>
      </c>
      <c r="AC86" s="26" t="str">
        <f t="shared" si="8"/>
        <v/>
      </c>
      <c r="AD86" s="1"/>
      <c r="AE86" s="1"/>
      <c r="AF86" s="1"/>
      <c r="AG86" s="227" t="str">
        <f t="shared" si="9"/>
        <v/>
      </c>
      <c r="AH86" s="89"/>
      <c r="AI86" s="89"/>
      <c r="AJ86" s="89"/>
      <c r="AK86" s="89"/>
      <c r="AL86" s="89"/>
      <c r="AM86" s="89"/>
      <c r="AN86" s="89"/>
      <c r="AO86" s="89"/>
    </row>
    <row r="87" spans="3:41">
      <c r="C87" s="90">
        <v>53</v>
      </c>
      <c r="D87" s="90" t="str">
        <f t="shared" si="6"/>
        <v/>
      </c>
      <c r="E87" s="203"/>
      <c r="F87" s="203"/>
      <c r="G87" s="3"/>
      <c r="H87" s="3"/>
      <c r="I87" s="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211"/>
      <c r="V87" s="3"/>
      <c r="W87" s="203"/>
      <c r="X87" s="197"/>
      <c r="Y87" s="3"/>
      <c r="Z87" s="3"/>
      <c r="AA87" s="91" t="str">
        <f t="shared" si="10"/>
        <v/>
      </c>
      <c r="AB87" s="77" t="str">
        <f t="shared" si="7"/>
        <v/>
      </c>
      <c r="AC87" s="26" t="str">
        <f t="shared" si="8"/>
        <v/>
      </c>
      <c r="AD87" s="1"/>
      <c r="AE87" s="1"/>
      <c r="AF87" s="1"/>
      <c r="AG87" s="227" t="str">
        <f t="shared" si="9"/>
        <v/>
      </c>
      <c r="AH87" s="89"/>
      <c r="AI87" s="89"/>
      <c r="AJ87" s="89"/>
      <c r="AK87" s="89"/>
      <c r="AL87" s="89"/>
      <c r="AM87" s="89"/>
      <c r="AN87" s="89"/>
      <c r="AO87" s="89"/>
    </row>
    <row r="88" spans="3:41">
      <c r="C88" s="90">
        <v>54</v>
      </c>
      <c r="D88" s="90" t="str">
        <f t="shared" si="6"/>
        <v/>
      </c>
      <c r="E88" s="203"/>
      <c r="F88" s="203"/>
      <c r="G88" s="3"/>
      <c r="H88" s="3"/>
      <c r="I88" s="4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211"/>
      <c r="V88" s="3"/>
      <c r="W88" s="203"/>
      <c r="X88" s="197"/>
      <c r="Y88" s="3"/>
      <c r="Z88" s="3"/>
      <c r="AA88" s="91" t="str">
        <f t="shared" si="10"/>
        <v/>
      </c>
      <c r="AB88" s="77" t="str">
        <f t="shared" si="7"/>
        <v/>
      </c>
      <c r="AC88" s="26" t="str">
        <f t="shared" si="8"/>
        <v/>
      </c>
      <c r="AD88" s="1"/>
      <c r="AE88" s="1"/>
      <c r="AF88" s="1"/>
      <c r="AG88" s="227" t="str">
        <f t="shared" si="9"/>
        <v/>
      </c>
      <c r="AH88" s="89"/>
      <c r="AI88" s="89"/>
      <c r="AJ88" s="89"/>
      <c r="AK88" s="89"/>
      <c r="AL88" s="89"/>
      <c r="AM88" s="89"/>
      <c r="AN88" s="89"/>
      <c r="AO88" s="89"/>
    </row>
    <row r="89" spans="3:41">
      <c r="C89" s="90">
        <v>55</v>
      </c>
      <c r="D89" s="90" t="str">
        <f t="shared" si="6"/>
        <v/>
      </c>
      <c r="E89" s="203"/>
      <c r="F89" s="203"/>
      <c r="G89" s="3"/>
      <c r="H89" s="3"/>
      <c r="I89" s="4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211"/>
      <c r="V89" s="3"/>
      <c r="W89" s="203"/>
      <c r="X89" s="197"/>
      <c r="Y89" s="3"/>
      <c r="Z89" s="3"/>
      <c r="AA89" s="91" t="str">
        <f t="shared" si="10"/>
        <v/>
      </c>
      <c r="AB89" s="77" t="str">
        <f t="shared" si="7"/>
        <v/>
      </c>
      <c r="AC89" s="26" t="str">
        <f t="shared" si="8"/>
        <v/>
      </c>
      <c r="AD89" s="1"/>
      <c r="AE89" s="1"/>
      <c r="AF89" s="1"/>
      <c r="AG89" s="227" t="str">
        <f t="shared" si="9"/>
        <v/>
      </c>
      <c r="AH89" s="89"/>
      <c r="AI89" s="89"/>
      <c r="AJ89" s="89"/>
      <c r="AK89" s="89"/>
      <c r="AL89" s="89"/>
      <c r="AM89" s="89"/>
      <c r="AN89" s="89"/>
      <c r="AO89" s="89"/>
    </row>
    <row r="90" spans="3:41">
      <c r="C90" s="90">
        <v>56</v>
      </c>
      <c r="D90" s="90" t="str">
        <f t="shared" si="6"/>
        <v/>
      </c>
      <c r="E90" s="203"/>
      <c r="F90" s="203"/>
      <c r="G90" s="3"/>
      <c r="H90" s="3"/>
      <c r="I90" s="4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211"/>
      <c r="V90" s="3"/>
      <c r="W90" s="203"/>
      <c r="X90" s="197"/>
      <c r="Y90" s="3"/>
      <c r="Z90" s="3"/>
      <c r="AA90" s="91" t="str">
        <f t="shared" si="10"/>
        <v/>
      </c>
      <c r="AB90" s="77" t="str">
        <f t="shared" si="7"/>
        <v/>
      </c>
      <c r="AC90" s="26" t="str">
        <f t="shared" si="8"/>
        <v/>
      </c>
      <c r="AD90" s="1"/>
      <c r="AE90" s="1"/>
      <c r="AF90" s="1"/>
      <c r="AG90" s="227" t="str">
        <f t="shared" si="9"/>
        <v/>
      </c>
      <c r="AH90" s="89"/>
      <c r="AI90" s="89"/>
      <c r="AJ90" s="89"/>
      <c r="AK90" s="89"/>
      <c r="AL90" s="89"/>
      <c r="AM90" s="89"/>
      <c r="AN90" s="89"/>
      <c r="AO90" s="89"/>
    </row>
    <row r="91" spans="3:41">
      <c r="C91" s="90">
        <v>57</v>
      </c>
      <c r="D91" s="90" t="str">
        <f t="shared" si="6"/>
        <v/>
      </c>
      <c r="E91" s="203"/>
      <c r="F91" s="203"/>
      <c r="G91" s="3"/>
      <c r="H91" s="3"/>
      <c r="I91" s="4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211"/>
      <c r="V91" s="3"/>
      <c r="W91" s="203"/>
      <c r="X91" s="197"/>
      <c r="Y91" s="3"/>
      <c r="Z91" s="3"/>
      <c r="AA91" s="91" t="str">
        <f t="shared" si="10"/>
        <v/>
      </c>
      <c r="AB91" s="77" t="str">
        <f t="shared" si="7"/>
        <v/>
      </c>
      <c r="AC91" s="26" t="str">
        <f t="shared" si="8"/>
        <v/>
      </c>
      <c r="AD91" s="1"/>
      <c r="AE91" s="1"/>
      <c r="AF91" s="1"/>
      <c r="AG91" s="227" t="str">
        <f t="shared" si="9"/>
        <v/>
      </c>
      <c r="AH91" s="89"/>
      <c r="AI91" s="89"/>
      <c r="AJ91" s="89"/>
      <c r="AK91" s="89"/>
      <c r="AL91" s="89"/>
      <c r="AM91" s="89"/>
      <c r="AN91" s="89"/>
      <c r="AO91" s="89"/>
    </row>
    <row r="92" spans="3:41">
      <c r="C92" s="90">
        <v>58</v>
      </c>
      <c r="D92" s="90" t="str">
        <f t="shared" si="6"/>
        <v/>
      </c>
      <c r="E92" s="203"/>
      <c r="F92" s="203"/>
      <c r="G92" s="3"/>
      <c r="H92" s="3"/>
      <c r="I92" s="4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211"/>
      <c r="V92" s="3"/>
      <c r="W92" s="203"/>
      <c r="X92" s="197"/>
      <c r="Y92" s="3"/>
      <c r="Z92" s="3"/>
      <c r="AA92" s="91" t="str">
        <f t="shared" si="10"/>
        <v/>
      </c>
      <c r="AB92" s="77" t="str">
        <f t="shared" si="7"/>
        <v/>
      </c>
      <c r="AC92" s="26" t="str">
        <f t="shared" si="8"/>
        <v/>
      </c>
      <c r="AD92" s="1"/>
      <c r="AE92" s="143"/>
      <c r="AF92" s="1"/>
      <c r="AG92" s="227" t="str">
        <f t="shared" si="9"/>
        <v/>
      </c>
      <c r="AH92" s="89"/>
      <c r="AI92" s="89"/>
      <c r="AJ92" s="89"/>
      <c r="AK92" s="89"/>
      <c r="AL92" s="89"/>
      <c r="AM92" s="89"/>
      <c r="AN92" s="89"/>
      <c r="AO92" s="89"/>
    </row>
    <row r="93" spans="3:41">
      <c r="C93" s="90">
        <v>59</v>
      </c>
      <c r="D93" s="90" t="str">
        <f t="shared" si="6"/>
        <v/>
      </c>
      <c r="E93" s="216"/>
      <c r="F93" s="215"/>
      <c r="G93" s="141"/>
      <c r="H93" s="141"/>
      <c r="I93" s="140"/>
      <c r="J93" s="140"/>
      <c r="K93" s="140"/>
      <c r="L93" s="3"/>
      <c r="M93" s="3"/>
      <c r="N93" s="3"/>
      <c r="O93" s="3"/>
      <c r="P93" s="3"/>
      <c r="Q93" s="3"/>
      <c r="R93" s="3"/>
      <c r="S93" s="3"/>
      <c r="T93" s="3"/>
      <c r="U93" s="211"/>
      <c r="V93" s="3"/>
      <c r="W93" s="203"/>
      <c r="X93" s="197"/>
      <c r="Y93" s="4"/>
      <c r="Z93" s="4"/>
      <c r="AA93" s="91" t="str">
        <f t="shared" si="10"/>
        <v/>
      </c>
      <c r="AB93" s="77" t="str">
        <f t="shared" si="7"/>
        <v/>
      </c>
      <c r="AC93" s="26" t="str">
        <f t="shared" si="8"/>
        <v/>
      </c>
      <c r="AD93" s="1"/>
      <c r="AE93" s="143"/>
      <c r="AF93" s="1"/>
      <c r="AG93" s="227" t="str">
        <f t="shared" si="9"/>
        <v/>
      </c>
      <c r="AH93" s="89"/>
      <c r="AI93" s="89"/>
      <c r="AJ93" s="89"/>
      <c r="AK93" s="89"/>
      <c r="AL93" s="89"/>
      <c r="AM93" s="89"/>
      <c r="AN93" s="89"/>
      <c r="AO93" s="89"/>
    </row>
    <row r="94" spans="3:41">
      <c r="C94" s="90">
        <v>60</v>
      </c>
      <c r="D94" s="90" t="str">
        <f t="shared" si="6"/>
        <v/>
      </c>
      <c r="E94" s="216"/>
      <c r="F94" s="215"/>
      <c r="G94" s="141"/>
      <c r="H94" s="141"/>
      <c r="I94" s="140"/>
      <c r="J94" s="140"/>
      <c r="K94" s="140"/>
      <c r="L94" s="3"/>
      <c r="M94" s="3"/>
      <c r="N94" s="3"/>
      <c r="O94" s="137"/>
      <c r="P94" s="3"/>
      <c r="Q94" s="3"/>
      <c r="R94" s="159"/>
      <c r="S94" s="3"/>
      <c r="T94" s="3"/>
      <c r="U94" s="211"/>
      <c r="V94" s="3"/>
      <c r="W94" s="203"/>
      <c r="X94" s="197"/>
      <c r="Y94" s="4"/>
      <c r="Z94" s="4"/>
      <c r="AA94" s="91" t="str">
        <f t="shared" si="10"/>
        <v/>
      </c>
      <c r="AB94" s="77" t="str">
        <f t="shared" si="7"/>
        <v/>
      </c>
      <c r="AC94" s="26" t="str">
        <f t="shared" si="8"/>
        <v/>
      </c>
      <c r="AD94" s="1"/>
      <c r="AE94" s="143"/>
      <c r="AF94" s="1"/>
      <c r="AG94" s="227" t="str">
        <f t="shared" si="9"/>
        <v/>
      </c>
      <c r="AH94" s="89"/>
      <c r="AI94" s="89"/>
      <c r="AJ94" s="89"/>
      <c r="AK94" s="89"/>
      <c r="AL94" s="89"/>
      <c r="AM94" s="89"/>
      <c r="AN94" s="89"/>
      <c r="AO94" s="89"/>
    </row>
    <row r="95" spans="3:41">
      <c r="C95" s="90">
        <v>61</v>
      </c>
      <c r="D95" s="90" t="str">
        <f t="shared" si="6"/>
        <v/>
      </c>
      <c r="E95" s="216"/>
      <c r="F95" s="215"/>
      <c r="G95" s="141"/>
      <c r="H95" s="141"/>
      <c r="I95" s="140"/>
      <c r="J95" s="140"/>
      <c r="K95" s="140"/>
      <c r="L95" s="3"/>
      <c r="M95" s="3"/>
      <c r="N95" s="3"/>
      <c r="O95" s="3"/>
      <c r="P95" s="3"/>
      <c r="Q95" s="3"/>
      <c r="R95" s="3"/>
      <c r="S95" s="3"/>
      <c r="T95" s="3"/>
      <c r="U95" s="211"/>
      <c r="V95" s="3"/>
      <c r="W95" s="203"/>
      <c r="X95" s="197"/>
      <c r="Y95" s="4"/>
      <c r="Z95" s="4"/>
      <c r="AA95" s="91" t="str">
        <f t="shared" si="10"/>
        <v/>
      </c>
      <c r="AB95" s="77" t="str">
        <f t="shared" si="7"/>
        <v/>
      </c>
      <c r="AC95" s="26" t="str">
        <f t="shared" si="8"/>
        <v/>
      </c>
      <c r="AD95" s="1"/>
      <c r="AE95" s="143"/>
      <c r="AF95" s="1"/>
      <c r="AG95" s="227" t="str">
        <f t="shared" si="9"/>
        <v/>
      </c>
      <c r="AH95" s="89"/>
      <c r="AI95" s="89"/>
      <c r="AJ95" s="89"/>
      <c r="AK95" s="89"/>
      <c r="AL95" s="89"/>
      <c r="AM95" s="89"/>
      <c r="AN95" s="89"/>
      <c r="AO95" s="89"/>
    </row>
    <row r="96" spans="3:41">
      <c r="C96" s="90">
        <v>62</v>
      </c>
      <c r="D96" s="90" t="str">
        <f t="shared" si="6"/>
        <v/>
      </c>
      <c r="E96" s="216"/>
      <c r="F96" s="215"/>
      <c r="G96" s="141"/>
      <c r="H96" s="141"/>
      <c r="I96" s="140"/>
      <c r="J96" s="140"/>
      <c r="K96" s="140"/>
      <c r="L96" s="3"/>
      <c r="M96" s="3"/>
      <c r="N96" s="3"/>
      <c r="O96" s="3"/>
      <c r="P96" s="3"/>
      <c r="Q96" s="3"/>
      <c r="R96" s="3"/>
      <c r="S96" s="3"/>
      <c r="T96" s="3"/>
      <c r="U96" s="211"/>
      <c r="V96" s="3"/>
      <c r="W96" s="203"/>
      <c r="X96" s="197"/>
      <c r="Y96" s="4"/>
      <c r="Z96" s="4"/>
      <c r="AA96" s="91" t="str">
        <f t="shared" si="10"/>
        <v/>
      </c>
      <c r="AB96" s="77" t="str">
        <f t="shared" si="7"/>
        <v/>
      </c>
      <c r="AC96" s="26" t="str">
        <f t="shared" si="8"/>
        <v/>
      </c>
      <c r="AD96" s="1"/>
      <c r="AE96" s="143"/>
      <c r="AF96" s="1"/>
      <c r="AG96" s="227" t="str">
        <f t="shared" si="9"/>
        <v/>
      </c>
      <c r="AH96" s="89"/>
      <c r="AI96" s="89"/>
      <c r="AJ96" s="89"/>
      <c r="AK96" s="89"/>
      <c r="AL96" s="89"/>
      <c r="AM96" s="89"/>
      <c r="AN96" s="89"/>
      <c r="AO96" s="89"/>
    </row>
    <row r="97" spans="3:41">
      <c r="C97" s="90">
        <v>63</v>
      </c>
      <c r="D97" s="90" t="str">
        <f t="shared" si="6"/>
        <v/>
      </c>
      <c r="E97" s="216"/>
      <c r="F97" s="215"/>
      <c r="G97" s="141"/>
      <c r="H97" s="141"/>
      <c r="I97" s="140"/>
      <c r="J97" s="140"/>
      <c r="K97" s="140"/>
      <c r="L97" s="3"/>
      <c r="M97" s="3"/>
      <c r="N97" s="3"/>
      <c r="O97" s="3"/>
      <c r="P97" s="3"/>
      <c r="Q97" s="3"/>
      <c r="R97" s="3"/>
      <c r="S97" s="3"/>
      <c r="T97" s="3"/>
      <c r="U97" s="211"/>
      <c r="V97" s="3"/>
      <c r="W97" s="203"/>
      <c r="X97" s="197"/>
      <c r="Y97" s="4"/>
      <c r="Z97" s="4"/>
      <c r="AA97" s="91" t="str">
        <f t="shared" si="10"/>
        <v/>
      </c>
      <c r="AB97" s="77" t="str">
        <f t="shared" si="7"/>
        <v/>
      </c>
      <c r="AC97" s="26" t="str">
        <f t="shared" si="8"/>
        <v/>
      </c>
      <c r="AD97" s="1"/>
      <c r="AE97" s="143"/>
      <c r="AF97" s="1"/>
      <c r="AG97" s="227" t="str">
        <f t="shared" si="9"/>
        <v/>
      </c>
      <c r="AH97" s="89"/>
      <c r="AI97" s="89"/>
      <c r="AJ97" s="89"/>
      <c r="AK97" s="89"/>
      <c r="AL97" s="89"/>
      <c r="AM97" s="89"/>
      <c r="AN97" s="89"/>
      <c r="AO97" s="89"/>
    </row>
    <row r="98" spans="3:41">
      <c r="C98" s="90">
        <v>64</v>
      </c>
      <c r="D98" s="90" t="str">
        <f t="shared" si="6"/>
        <v/>
      </c>
      <c r="E98" s="216"/>
      <c r="F98" s="215"/>
      <c r="G98" s="141"/>
      <c r="H98" s="141"/>
      <c r="I98" s="140"/>
      <c r="J98" s="140"/>
      <c r="K98" s="140"/>
      <c r="L98" s="3"/>
      <c r="M98" s="3"/>
      <c r="N98" s="3"/>
      <c r="O98" s="3"/>
      <c r="P98" s="3"/>
      <c r="Q98" s="3"/>
      <c r="R98" s="3"/>
      <c r="S98" s="3"/>
      <c r="T98" s="3"/>
      <c r="U98" s="211"/>
      <c r="V98" s="3"/>
      <c r="W98" s="203"/>
      <c r="X98" s="197"/>
      <c r="Y98" s="4"/>
      <c r="Z98" s="4"/>
      <c r="AA98" s="91" t="str">
        <f t="shared" si="10"/>
        <v/>
      </c>
      <c r="AB98" s="77" t="str">
        <f t="shared" si="7"/>
        <v/>
      </c>
      <c r="AC98" s="26" t="str">
        <f t="shared" si="8"/>
        <v/>
      </c>
      <c r="AD98" s="1"/>
      <c r="AE98" s="143"/>
      <c r="AF98" s="1"/>
      <c r="AG98" s="227" t="str">
        <f t="shared" si="9"/>
        <v/>
      </c>
      <c r="AH98" s="89"/>
      <c r="AI98" s="89"/>
      <c r="AJ98" s="89"/>
      <c r="AK98" s="89"/>
      <c r="AL98" s="89"/>
      <c r="AM98" s="89"/>
      <c r="AN98" s="89"/>
      <c r="AO98" s="89"/>
    </row>
    <row r="99" spans="3:41">
      <c r="C99" s="90">
        <v>65</v>
      </c>
      <c r="D99" s="90" t="str">
        <f t="shared" ref="D99:D162" si="11">IF(G99="M",VLOOKUP(H99,$C$4:$E$9,2,0),IF(G99="F",VLOOKUP(H99,$C$4:$E$9,3,0),IF(G99="","")))</f>
        <v/>
      </c>
      <c r="E99" s="216"/>
      <c r="F99" s="215"/>
      <c r="G99" s="141"/>
      <c r="H99" s="141"/>
      <c r="I99" s="140"/>
      <c r="J99" s="140"/>
      <c r="K99" s="140"/>
      <c r="L99" s="3"/>
      <c r="M99" s="3"/>
      <c r="N99" s="3"/>
      <c r="O99" s="3"/>
      <c r="P99" s="3"/>
      <c r="Q99" s="3"/>
      <c r="R99" s="3"/>
      <c r="S99" s="3"/>
      <c r="T99" s="3"/>
      <c r="U99" s="211"/>
      <c r="V99" s="3"/>
      <c r="W99" s="203"/>
      <c r="X99" s="197"/>
      <c r="Y99" s="4"/>
      <c r="Z99" s="4"/>
      <c r="AA99" s="91" t="str">
        <f t="shared" si="10"/>
        <v/>
      </c>
      <c r="AB99" s="77" t="str">
        <f t="shared" ref="AB99:AB162" si="12">IF(COUNTA(S99)=0,"",$AB$32)</f>
        <v/>
      </c>
      <c r="AC99" s="26" t="str">
        <f t="shared" ref="AC99:AC162" si="13">IF(AA99="","",SUM(AA99:AB99))</f>
        <v/>
      </c>
      <c r="AD99" s="1"/>
      <c r="AE99" s="143"/>
      <c r="AF99" s="1"/>
      <c r="AG99" s="227" t="str">
        <f t="shared" ref="AG99:AG162" si="14">IF(AC99="","",IF(AE99-AC99=0,"",AE99-AC99))</f>
        <v/>
      </c>
      <c r="AH99" s="89"/>
      <c r="AI99" s="89"/>
      <c r="AJ99" s="89"/>
      <c r="AK99" s="89"/>
      <c r="AL99" s="89"/>
      <c r="AM99" s="89"/>
      <c r="AN99" s="89"/>
      <c r="AO99" s="89"/>
    </row>
    <row r="100" spans="3:41">
      <c r="C100" s="90">
        <v>66</v>
      </c>
      <c r="D100" s="90" t="str">
        <f t="shared" si="11"/>
        <v/>
      </c>
      <c r="E100" s="216"/>
      <c r="F100" s="215"/>
      <c r="G100" s="141"/>
      <c r="H100" s="141"/>
      <c r="I100" s="140"/>
      <c r="J100" s="140"/>
      <c r="K100" s="140"/>
      <c r="L100" s="3"/>
      <c r="M100" s="3"/>
      <c r="N100" s="3"/>
      <c r="O100" s="3"/>
      <c r="P100" s="3"/>
      <c r="Q100" s="3"/>
      <c r="R100" s="3"/>
      <c r="S100" s="3"/>
      <c r="T100" s="3"/>
      <c r="U100" s="211"/>
      <c r="V100" s="3"/>
      <c r="W100" s="203"/>
      <c r="X100" s="197"/>
      <c r="Y100" s="4"/>
      <c r="Z100" s="4"/>
      <c r="AA100" s="91" t="str">
        <f t="shared" si="10"/>
        <v/>
      </c>
      <c r="AB100" s="77" t="str">
        <f t="shared" si="12"/>
        <v/>
      </c>
      <c r="AC100" s="26" t="str">
        <f t="shared" si="13"/>
        <v/>
      </c>
      <c r="AD100" s="1"/>
      <c r="AE100" s="143"/>
      <c r="AF100" s="1"/>
      <c r="AG100" s="227" t="str">
        <f t="shared" si="14"/>
        <v/>
      </c>
      <c r="AH100" s="89"/>
      <c r="AI100" s="89"/>
      <c r="AJ100" s="89"/>
      <c r="AK100" s="89"/>
      <c r="AL100" s="89"/>
      <c r="AM100" s="89"/>
      <c r="AN100" s="89"/>
      <c r="AO100" s="89"/>
    </row>
    <row r="101" spans="3:41">
      <c r="C101" s="90">
        <v>67</v>
      </c>
      <c r="D101" s="90" t="str">
        <f t="shared" si="11"/>
        <v/>
      </c>
      <c r="E101" s="216"/>
      <c r="F101" s="215"/>
      <c r="G101" s="141"/>
      <c r="H101" s="141"/>
      <c r="I101" s="140"/>
      <c r="J101" s="140"/>
      <c r="K101" s="140"/>
      <c r="L101" s="3"/>
      <c r="M101" s="3"/>
      <c r="N101" s="3"/>
      <c r="O101" s="3"/>
      <c r="P101" s="3"/>
      <c r="Q101" s="3"/>
      <c r="R101" s="3"/>
      <c r="S101" s="3"/>
      <c r="T101" s="3"/>
      <c r="U101" s="211"/>
      <c r="V101" s="3"/>
      <c r="W101" s="203"/>
      <c r="X101" s="197"/>
      <c r="Y101" s="4"/>
      <c r="Z101" s="4"/>
      <c r="AA101" s="91" t="str">
        <f t="shared" ref="AA101:AA164" si="15">IF(H101="","",IF(COUNTA(J101:R101)&gt;3,"Events Over Limit",IF(COUNTA(J101:R101)=0,"Please entry at least 1 indv., event",IF(COUNTA(V101)=1,COUNTA(J101:R101)*$AA$31+$AA$30+$AA$32+$U101,IF(COUNTA(V101)=0,COUNTA(J101:R101)*$AA$31+$AA$30+$U101,"Error")))))</f>
        <v/>
      </c>
      <c r="AB101" s="77" t="str">
        <f t="shared" si="12"/>
        <v/>
      </c>
      <c r="AC101" s="26" t="str">
        <f t="shared" si="13"/>
        <v/>
      </c>
      <c r="AD101" s="1"/>
      <c r="AE101" s="143"/>
      <c r="AF101" s="1"/>
      <c r="AG101" s="227" t="str">
        <f t="shared" si="14"/>
        <v/>
      </c>
      <c r="AH101" s="89"/>
      <c r="AI101" s="89"/>
      <c r="AJ101" s="89"/>
      <c r="AK101" s="89"/>
      <c r="AL101" s="89"/>
      <c r="AM101" s="89"/>
      <c r="AN101" s="89"/>
      <c r="AO101" s="89"/>
    </row>
    <row r="102" spans="3:41">
      <c r="C102" s="90">
        <v>68</v>
      </c>
      <c r="D102" s="90" t="str">
        <f t="shared" si="11"/>
        <v/>
      </c>
      <c r="E102" s="216"/>
      <c r="F102" s="215"/>
      <c r="G102" s="141"/>
      <c r="H102" s="141"/>
      <c r="I102" s="140"/>
      <c r="J102" s="140"/>
      <c r="K102" s="140"/>
      <c r="L102" s="3"/>
      <c r="M102" s="3"/>
      <c r="N102" s="3"/>
      <c r="O102" s="3"/>
      <c r="P102" s="3"/>
      <c r="Q102" s="3"/>
      <c r="R102" s="3"/>
      <c r="S102" s="3"/>
      <c r="T102" s="3"/>
      <c r="U102" s="211"/>
      <c r="V102" s="3"/>
      <c r="W102" s="203"/>
      <c r="X102" s="197"/>
      <c r="Y102" s="4"/>
      <c r="Z102" s="4"/>
      <c r="AA102" s="91" t="str">
        <f t="shared" si="15"/>
        <v/>
      </c>
      <c r="AB102" s="77" t="str">
        <f t="shared" si="12"/>
        <v/>
      </c>
      <c r="AC102" s="26" t="str">
        <f t="shared" si="13"/>
        <v/>
      </c>
      <c r="AD102" s="1"/>
      <c r="AE102" s="143"/>
      <c r="AF102" s="1"/>
      <c r="AG102" s="227" t="str">
        <f t="shared" si="14"/>
        <v/>
      </c>
      <c r="AH102" s="89"/>
      <c r="AI102" s="89"/>
      <c r="AJ102" s="89"/>
      <c r="AK102" s="89"/>
      <c r="AL102" s="89"/>
      <c r="AM102" s="89"/>
      <c r="AN102" s="89"/>
      <c r="AO102" s="89"/>
    </row>
    <row r="103" spans="3:41">
      <c r="C103" s="90">
        <v>69</v>
      </c>
      <c r="D103" s="90" t="str">
        <f t="shared" si="11"/>
        <v/>
      </c>
      <c r="E103" s="216"/>
      <c r="F103" s="215"/>
      <c r="G103" s="141"/>
      <c r="H103" s="141"/>
      <c r="I103" s="140"/>
      <c r="J103" s="140"/>
      <c r="K103" s="140"/>
      <c r="L103" s="3"/>
      <c r="M103" s="3"/>
      <c r="N103" s="3"/>
      <c r="O103" s="3"/>
      <c r="P103" s="3"/>
      <c r="Q103" s="3"/>
      <c r="R103" s="3"/>
      <c r="S103" s="3"/>
      <c r="T103" s="3"/>
      <c r="U103" s="211"/>
      <c r="V103" s="3"/>
      <c r="W103" s="203"/>
      <c r="X103" s="197"/>
      <c r="Y103" s="4"/>
      <c r="Z103" s="4"/>
      <c r="AA103" s="91" t="str">
        <f t="shared" si="15"/>
        <v/>
      </c>
      <c r="AB103" s="77" t="str">
        <f t="shared" si="12"/>
        <v/>
      </c>
      <c r="AC103" s="26" t="str">
        <f t="shared" si="13"/>
        <v/>
      </c>
      <c r="AD103" s="1"/>
      <c r="AE103" s="143"/>
      <c r="AF103" s="1"/>
      <c r="AG103" s="227" t="str">
        <f t="shared" si="14"/>
        <v/>
      </c>
      <c r="AH103" s="89"/>
      <c r="AI103" s="89"/>
      <c r="AJ103" s="89"/>
      <c r="AK103" s="89"/>
      <c r="AL103" s="89"/>
      <c r="AM103" s="89"/>
      <c r="AN103" s="89"/>
      <c r="AO103" s="89"/>
    </row>
    <row r="104" spans="3:41">
      <c r="C104" s="90">
        <v>70</v>
      </c>
      <c r="D104" s="90" t="str">
        <f t="shared" si="11"/>
        <v/>
      </c>
      <c r="E104" s="216"/>
      <c r="F104" s="215"/>
      <c r="G104" s="141"/>
      <c r="H104" s="141"/>
      <c r="I104" s="140"/>
      <c r="J104" s="140"/>
      <c r="K104" s="140"/>
      <c r="L104" s="3"/>
      <c r="M104" s="3"/>
      <c r="N104" s="3"/>
      <c r="O104" s="3"/>
      <c r="P104" s="3"/>
      <c r="Q104" s="3"/>
      <c r="R104" s="3"/>
      <c r="S104" s="3"/>
      <c r="T104" s="3"/>
      <c r="U104" s="211"/>
      <c r="V104" s="3"/>
      <c r="W104" s="203"/>
      <c r="X104" s="197"/>
      <c r="Y104" s="4"/>
      <c r="Z104" s="4"/>
      <c r="AA104" s="91" t="str">
        <f t="shared" si="15"/>
        <v/>
      </c>
      <c r="AB104" s="77" t="str">
        <f t="shared" si="12"/>
        <v/>
      </c>
      <c r="AC104" s="26" t="str">
        <f t="shared" si="13"/>
        <v/>
      </c>
      <c r="AD104" s="1"/>
      <c r="AE104" s="143"/>
      <c r="AF104" s="1"/>
      <c r="AG104" s="227" t="str">
        <f t="shared" si="14"/>
        <v/>
      </c>
      <c r="AH104" s="89"/>
      <c r="AI104" s="89"/>
      <c r="AJ104" s="89"/>
      <c r="AK104" s="89"/>
      <c r="AL104" s="89"/>
      <c r="AM104" s="89"/>
      <c r="AN104" s="89"/>
      <c r="AO104" s="89"/>
    </row>
    <row r="105" spans="3:41">
      <c r="C105" s="90">
        <v>71</v>
      </c>
      <c r="D105" s="90" t="str">
        <f t="shared" si="11"/>
        <v/>
      </c>
      <c r="E105" s="216"/>
      <c r="F105" s="215"/>
      <c r="G105" s="141"/>
      <c r="H105" s="141"/>
      <c r="I105" s="140"/>
      <c r="J105" s="140"/>
      <c r="K105" s="140"/>
      <c r="L105" s="3"/>
      <c r="M105" s="3"/>
      <c r="N105" s="3"/>
      <c r="O105" s="3"/>
      <c r="P105" s="3"/>
      <c r="Q105" s="3"/>
      <c r="R105" s="3"/>
      <c r="S105" s="3"/>
      <c r="T105" s="3"/>
      <c r="U105" s="211"/>
      <c r="V105" s="3"/>
      <c r="W105" s="203"/>
      <c r="X105" s="197"/>
      <c r="Y105" s="4"/>
      <c r="Z105" s="4"/>
      <c r="AA105" s="91" t="str">
        <f t="shared" si="15"/>
        <v/>
      </c>
      <c r="AB105" s="77" t="str">
        <f t="shared" si="12"/>
        <v/>
      </c>
      <c r="AC105" s="26" t="str">
        <f t="shared" si="13"/>
        <v/>
      </c>
      <c r="AD105" s="1"/>
      <c r="AE105" s="143"/>
      <c r="AF105" s="1"/>
      <c r="AG105" s="227" t="str">
        <f t="shared" si="14"/>
        <v/>
      </c>
      <c r="AH105" s="89"/>
      <c r="AI105" s="89"/>
      <c r="AJ105" s="89"/>
      <c r="AK105" s="89"/>
      <c r="AL105" s="89"/>
      <c r="AM105" s="89"/>
      <c r="AN105" s="89"/>
      <c r="AO105" s="89"/>
    </row>
    <row r="106" spans="3:41">
      <c r="C106" s="90">
        <v>72</v>
      </c>
      <c r="D106" s="90" t="str">
        <f t="shared" si="11"/>
        <v/>
      </c>
      <c r="E106" s="216"/>
      <c r="F106" s="215"/>
      <c r="G106" s="141"/>
      <c r="H106" s="141"/>
      <c r="I106" s="140"/>
      <c r="J106" s="140"/>
      <c r="K106" s="140"/>
      <c r="L106" s="3"/>
      <c r="M106" s="3"/>
      <c r="N106" s="3"/>
      <c r="O106" s="3"/>
      <c r="P106" s="3"/>
      <c r="Q106" s="3"/>
      <c r="R106" s="3"/>
      <c r="S106" s="3"/>
      <c r="T106" s="3"/>
      <c r="U106" s="211"/>
      <c r="V106" s="3"/>
      <c r="W106" s="203"/>
      <c r="X106" s="197"/>
      <c r="Y106" s="4"/>
      <c r="Z106" s="4"/>
      <c r="AA106" s="91" t="str">
        <f t="shared" si="15"/>
        <v/>
      </c>
      <c r="AB106" s="77" t="str">
        <f t="shared" si="12"/>
        <v/>
      </c>
      <c r="AC106" s="26" t="str">
        <f t="shared" si="13"/>
        <v/>
      </c>
      <c r="AD106" s="1"/>
      <c r="AE106" s="143"/>
      <c r="AF106" s="1"/>
      <c r="AG106" s="227" t="str">
        <f t="shared" si="14"/>
        <v/>
      </c>
      <c r="AH106" s="89"/>
      <c r="AI106" s="89"/>
      <c r="AJ106" s="89"/>
      <c r="AK106" s="89"/>
      <c r="AL106" s="89"/>
      <c r="AM106" s="89"/>
      <c r="AN106" s="89"/>
      <c r="AO106" s="89"/>
    </row>
    <row r="107" spans="3:41">
      <c r="C107" s="90">
        <v>73</v>
      </c>
      <c r="D107" s="90" t="str">
        <f t="shared" si="11"/>
        <v/>
      </c>
      <c r="E107" s="216"/>
      <c r="F107" s="215"/>
      <c r="G107" s="141"/>
      <c r="H107" s="141"/>
      <c r="I107" s="140"/>
      <c r="J107" s="140"/>
      <c r="K107" s="140"/>
      <c r="L107" s="3"/>
      <c r="M107" s="3"/>
      <c r="N107" s="3"/>
      <c r="O107" s="3"/>
      <c r="P107" s="3"/>
      <c r="Q107" s="3"/>
      <c r="R107" s="140"/>
      <c r="S107" s="3"/>
      <c r="T107" s="3"/>
      <c r="U107" s="211"/>
      <c r="V107" s="3"/>
      <c r="W107" s="203"/>
      <c r="X107" s="197"/>
      <c r="Y107" s="4"/>
      <c r="Z107" s="4"/>
      <c r="AA107" s="91" t="str">
        <f t="shared" si="15"/>
        <v/>
      </c>
      <c r="AB107" s="77" t="str">
        <f t="shared" si="12"/>
        <v/>
      </c>
      <c r="AC107" s="26" t="str">
        <f t="shared" si="13"/>
        <v/>
      </c>
      <c r="AD107" s="1"/>
      <c r="AE107" s="143"/>
      <c r="AF107" s="1"/>
      <c r="AG107" s="227" t="str">
        <f t="shared" si="14"/>
        <v/>
      </c>
      <c r="AH107" s="89"/>
      <c r="AI107" s="89"/>
      <c r="AJ107" s="89"/>
      <c r="AK107" s="89"/>
      <c r="AL107" s="89"/>
      <c r="AM107" s="89"/>
      <c r="AN107" s="89"/>
      <c r="AO107" s="89"/>
    </row>
    <row r="108" spans="3:41">
      <c r="C108" s="90">
        <v>74</v>
      </c>
      <c r="D108" s="90" t="str">
        <f t="shared" si="11"/>
        <v/>
      </c>
      <c r="E108" s="216"/>
      <c r="F108" s="215"/>
      <c r="G108" s="141"/>
      <c r="H108" s="141"/>
      <c r="I108" s="140"/>
      <c r="J108" s="140"/>
      <c r="K108" s="140"/>
      <c r="L108" s="3"/>
      <c r="M108" s="3"/>
      <c r="N108" s="3"/>
      <c r="O108" s="3"/>
      <c r="P108" s="3"/>
      <c r="Q108" s="3"/>
      <c r="R108" s="3"/>
      <c r="S108" s="3"/>
      <c r="T108" s="3"/>
      <c r="U108" s="211"/>
      <c r="V108" s="3"/>
      <c r="W108" s="203"/>
      <c r="X108" s="197"/>
      <c r="Y108" s="4"/>
      <c r="Z108" s="4"/>
      <c r="AA108" s="91" t="str">
        <f t="shared" si="15"/>
        <v/>
      </c>
      <c r="AB108" s="77" t="str">
        <f t="shared" si="12"/>
        <v/>
      </c>
      <c r="AC108" s="26" t="str">
        <f t="shared" si="13"/>
        <v/>
      </c>
      <c r="AD108" s="1"/>
      <c r="AE108" s="143"/>
      <c r="AF108" s="1"/>
      <c r="AG108" s="227" t="str">
        <f t="shared" si="14"/>
        <v/>
      </c>
      <c r="AH108" s="89"/>
      <c r="AI108" s="89"/>
      <c r="AJ108" s="89"/>
      <c r="AK108" s="89"/>
      <c r="AL108" s="89"/>
      <c r="AM108" s="89"/>
      <c r="AN108" s="89"/>
      <c r="AO108" s="89"/>
    </row>
    <row r="109" spans="3:41">
      <c r="C109" s="90">
        <v>75</v>
      </c>
      <c r="D109" s="90" t="str">
        <f t="shared" si="11"/>
        <v/>
      </c>
      <c r="E109" s="216"/>
      <c r="F109" s="215"/>
      <c r="G109" s="141"/>
      <c r="H109" s="141"/>
      <c r="I109" s="140"/>
      <c r="J109" s="140"/>
      <c r="K109" s="140"/>
      <c r="L109" s="3"/>
      <c r="M109" s="3"/>
      <c r="N109" s="3"/>
      <c r="O109" s="3"/>
      <c r="P109" s="3"/>
      <c r="Q109" s="3"/>
      <c r="R109" s="3"/>
      <c r="S109" s="3"/>
      <c r="T109" s="3"/>
      <c r="U109" s="211"/>
      <c r="V109" s="3"/>
      <c r="W109" s="203"/>
      <c r="X109" s="197"/>
      <c r="Y109" s="4"/>
      <c r="Z109" s="4"/>
      <c r="AA109" s="91" t="str">
        <f t="shared" si="15"/>
        <v/>
      </c>
      <c r="AB109" s="77" t="str">
        <f t="shared" si="12"/>
        <v/>
      </c>
      <c r="AC109" s="26" t="str">
        <f t="shared" si="13"/>
        <v/>
      </c>
      <c r="AD109" s="1"/>
      <c r="AE109" s="143"/>
      <c r="AF109" s="1"/>
      <c r="AG109" s="227" t="str">
        <f t="shared" si="14"/>
        <v/>
      </c>
      <c r="AH109" s="89"/>
      <c r="AI109" s="89"/>
      <c r="AJ109" s="89"/>
      <c r="AK109" s="89"/>
      <c r="AL109" s="89"/>
      <c r="AM109" s="89"/>
      <c r="AN109" s="89"/>
      <c r="AO109" s="89"/>
    </row>
    <row r="110" spans="3:41">
      <c r="C110" s="90">
        <v>76</v>
      </c>
      <c r="D110" s="90" t="str">
        <f t="shared" si="11"/>
        <v/>
      </c>
      <c r="E110" s="216"/>
      <c r="F110" s="215"/>
      <c r="G110" s="141"/>
      <c r="H110" s="141"/>
      <c r="I110" s="140"/>
      <c r="J110" s="140"/>
      <c r="K110" s="140"/>
      <c r="L110" s="3"/>
      <c r="M110" s="3"/>
      <c r="N110" s="3"/>
      <c r="O110" s="3"/>
      <c r="P110" s="3"/>
      <c r="Q110" s="3"/>
      <c r="R110" s="3"/>
      <c r="S110" s="3"/>
      <c r="T110" s="3"/>
      <c r="U110" s="211"/>
      <c r="V110" s="3"/>
      <c r="W110" s="203"/>
      <c r="X110" s="197"/>
      <c r="Y110" s="4"/>
      <c r="Z110" s="4"/>
      <c r="AA110" s="91" t="str">
        <f t="shared" si="15"/>
        <v/>
      </c>
      <c r="AB110" s="77" t="str">
        <f t="shared" si="12"/>
        <v/>
      </c>
      <c r="AC110" s="26" t="str">
        <f t="shared" si="13"/>
        <v/>
      </c>
      <c r="AD110" s="1"/>
      <c r="AE110" s="143"/>
      <c r="AF110" s="1"/>
      <c r="AG110" s="227" t="str">
        <f t="shared" si="14"/>
        <v/>
      </c>
      <c r="AH110" s="89"/>
      <c r="AI110" s="89"/>
      <c r="AJ110" s="89"/>
      <c r="AK110" s="89"/>
      <c r="AL110" s="89"/>
      <c r="AM110" s="89"/>
      <c r="AN110" s="89"/>
      <c r="AO110" s="89"/>
    </row>
    <row r="111" spans="3:41">
      <c r="C111" s="90">
        <v>77</v>
      </c>
      <c r="D111" s="90" t="str">
        <f t="shared" si="11"/>
        <v/>
      </c>
      <c r="E111" s="216"/>
      <c r="F111" s="215"/>
      <c r="G111" s="141"/>
      <c r="H111" s="141"/>
      <c r="I111" s="140"/>
      <c r="J111" s="140"/>
      <c r="K111" s="140"/>
      <c r="L111" s="3"/>
      <c r="M111" s="3"/>
      <c r="N111" s="3"/>
      <c r="O111" s="3"/>
      <c r="P111" s="3"/>
      <c r="Q111" s="3"/>
      <c r="R111" s="3"/>
      <c r="S111" s="3"/>
      <c r="T111" s="3"/>
      <c r="U111" s="211"/>
      <c r="V111" s="3"/>
      <c r="W111" s="203"/>
      <c r="X111" s="197"/>
      <c r="Y111" s="4"/>
      <c r="Z111" s="4"/>
      <c r="AA111" s="91" t="str">
        <f t="shared" si="15"/>
        <v/>
      </c>
      <c r="AB111" s="77" t="str">
        <f t="shared" si="12"/>
        <v/>
      </c>
      <c r="AC111" s="26" t="str">
        <f t="shared" si="13"/>
        <v/>
      </c>
      <c r="AD111" s="1"/>
      <c r="AE111" s="143"/>
      <c r="AF111" s="1"/>
      <c r="AG111" s="227" t="str">
        <f t="shared" si="14"/>
        <v/>
      </c>
      <c r="AH111" s="89"/>
      <c r="AI111" s="89"/>
      <c r="AJ111" s="89"/>
      <c r="AK111" s="89"/>
      <c r="AL111" s="89"/>
      <c r="AM111" s="89"/>
      <c r="AN111" s="89"/>
      <c r="AO111" s="89"/>
    </row>
    <row r="112" spans="3:41">
      <c r="C112" s="90">
        <v>78</v>
      </c>
      <c r="D112" s="90" t="str">
        <f t="shared" si="11"/>
        <v/>
      </c>
      <c r="E112" s="216"/>
      <c r="F112" s="215"/>
      <c r="G112" s="141"/>
      <c r="H112" s="141"/>
      <c r="I112" s="140"/>
      <c r="J112" s="140"/>
      <c r="K112" s="140"/>
      <c r="L112" s="3"/>
      <c r="M112" s="3"/>
      <c r="N112" s="3"/>
      <c r="O112" s="3"/>
      <c r="P112" s="3"/>
      <c r="Q112" s="3"/>
      <c r="R112" s="3"/>
      <c r="S112" s="3"/>
      <c r="T112" s="3"/>
      <c r="U112" s="211"/>
      <c r="V112" s="3"/>
      <c r="W112" s="203"/>
      <c r="X112" s="197"/>
      <c r="Y112" s="4"/>
      <c r="Z112" s="4"/>
      <c r="AA112" s="91" t="str">
        <f t="shared" si="15"/>
        <v/>
      </c>
      <c r="AB112" s="77" t="str">
        <f t="shared" si="12"/>
        <v/>
      </c>
      <c r="AC112" s="26" t="str">
        <f t="shared" si="13"/>
        <v/>
      </c>
      <c r="AD112" s="1"/>
      <c r="AE112" s="143"/>
      <c r="AF112" s="1"/>
      <c r="AG112" s="227" t="str">
        <f t="shared" si="14"/>
        <v/>
      </c>
      <c r="AH112" s="89"/>
      <c r="AI112" s="89"/>
      <c r="AJ112" s="89"/>
      <c r="AK112" s="89"/>
      <c r="AL112" s="89"/>
      <c r="AM112" s="89"/>
      <c r="AN112" s="89"/>
      <c r="AO112" s="89"/>
    </row>
    <row r="113" spans="3:41">
      <c r="C113" s="90">
        <v>79</v>
      </c>
      <c r="D113" s="90" t="str">
        <f t="shared" si="11"/>
        <v/>
      </c>
      <c r="E113" s="216"/>
      <c r="F113" s="215"/>
      <c r="G113" s="141"/>
      <c r="H113" s="141"/>
      <c r="I113" s="140"/>
      <c r="J113" s="140"/>
      <c r="K113" s="140"/>
      <c r="L113" s="3"/>
      <c r="M113" s="3"/>
      <c r="N113" s="3"/>
      <c r="O113" s="3"/>
      <c r="P113" s="3"/>
      <c r="Q113" s="3"/>
      <c r="R113" s="3"/>
      <c r="S113" s="3"/>
      <c r="T113" s="3"/>
      <c r="U113" s="211"/>
      <c r="V113" s="3"/>
      <c r="W113" s="203"/>
      <c r="X113" s="197"/>
      <c r="Y113" s="4"/>
      <c r="Z113" s="4"/>
      <c r="AA113" s="91" t="str">
        <f t="shared" si="15"/>
        <v/>
      </c>
      <c r="AB113" s="77" t="str">
        <f t="shared" si="12"/>
        <v/>
      </c>
      <c r="AC113" s="26" t="str">
        <f t="shared" si="13"/>
        <v/>
      </c>
      <c r="AD113" s="1"/>
      <c r="AE113" s="143"/>
      <c r="AF113" s="1"/>
      <c r="AG113" s="227" t="str">
        <f t="shared" si="14"/>
        <v/>
      </c>
      <c r="AH113" s="89"/>
      <c r="AI113" s="89"/>
      <c r="AJ113" s="89"/>
      <c r="AK113" s="89"/>
      <c r="AL113" s="89"/>
      <c r="AM113" s="89"/>
      <c r="AN113" s="89"/>
      <c r="AO113" s="89"/>
    </row>
    <row r="114" spans="3:41">
      <c r="C114" s="90">
        <v>80</v>
      </c>
      <c r="D114" s="90" t="str">
        <f t="shared" si="11"/>
        <v/>
      </c>
      <c r="E114" s="216"/>
      <c r="F114" s="215"/>
      <c r="G114" s="141"/>
      <c r="H114" s="141"/>
      <c r="I114" s="140"/>
      <c r="J114" s="140"/>
      <c r="K114" s="140"/>
      <c r="L114" s="3"/>
      <c r="M114" s="3"/>
      <c r="N114" s="3"/>
      <c r="O114" s="3"/>
      <c r="P114" s="3"/>
      <c r="Q114" s="3"/>
      <c r="R114" s="3"/>
      <c r="S114" s="3"/>
      <c r="T114" s="3"/>
      <c r="U114" s="211"/>
      <c r="V114" s="3"/>
      <c r="W114" s="203"/>
      <c r="X114" s="197"/>
      <c r="Y114" s="4"/>
      <c r="Z114" s="4"/>
      <c r="AA114" s="91" t="str">
        <f t="shared" si="15"/>
        <v/>
      </c>
      <c r="AB114" s="77" t="str">
        <f t="shared" si="12"/>
        <v/>
      </c>
      <c r="AC114" s="26" t="str">
        <f t="shared" si="13"/>
        <v/>
      </c>
      <c r="AD114" s="1"/>
      <c r="AE114" s="143"/>
      <c r="AF114" s="1"/>
      <c r="AG114" s="227" t="str">
        <f t="shared" si="14"/>
        <v/>
      </c>
      <c r="AH114" s="89"/>
      <c r="AI114" s="89"/>
      <c r="AJ114" s="89"/>
      <c r="AK114" s="89"/>
      <c r="AL114" s="89"/>
      <c r="AM114" s="89"/>
      <c r="AN114" s="89"/>
      <c r="AO114" s="89"/>
    </row>
    <row r="115" spans="3:41">
      <c r="C115" s="90">
        <v>81</v>
      </c>
      <c r="D115" s="90" t="str">
        <f t="shared" si="11"/>
        <v/>
      </c>
      <c r="E115" s="216"/>
      <c r="F115" s="215"/>
      <c r="G115" s="141"/>
      <c r="H115" s="141"/>
      <c r="I115" s="140"/>
      <c r="J115" s="140"/>
      <c r="K115" s="140"/>
      <c r="L115" s="3"/>
      <c r="M115" s="3"/>
      <c r="N115" s="3"/>
      <c r="O115" s="3"/>
      <c r="P115" s="3"/>
      <c r="Q115" s="3"/>
      <c r="R115" s="3"/>
      <c r="S115" s="3"/>
      <c r="T115" s="3"/>
      <c r="U115" s="211"/>
      <c r="V115" s="3"/>
      <c r="W115" s="203"/>
      <c r="X115" s="197"/>
      <c r="Y115" s="4"/>
      <c r="Z115" s="4"/>
      <c r="AA115" s="91" t="str">
        <f t="shared" si="15"/>
        <v/>
      </c>
      <c r="AB115" s="77" t="str">
        <f t="shared" si="12"/>
        <v/>
      </c>
      <c r="AC115" s="26" t="str">
        <f t="shared" si="13"/>
        <v/>
      </c>
      <c r="AD115" s="1"/>
      <c r="AE115" s="143"/>
      <c r="AF115" s="1"/>
      <c r="AG115" s="227" t="str">
        <f t="shared" si="14"/>
        <v/>
      </c>
      <c r="AH115" s="89"/>
      <c r="AI115" s="89"/>
      <c r="AJ115" s="89"/>
      <c r="AK115" s="89"/>
      <c r="AL115" s="89"/>
      <c r="AM115" s="89"/>
      <c r="AN115" s="89"/>
      <c r="AO115" s="89"/>
    </row>
    <row r="116" spans="3:41" s="83" customFormat="1">
      <c r="C116" s="90">
        <v>82</v>
      </c>
      <c r="D116" s="90" t="str">
        <f t="shared" si="11"/>
        <v/>
      </c>
      <c r="E116" s="216"/>
      <c r="F116" s="215"/>
      <c r="G116" s="141"/>
      <c r="H116" s="141"/>
      <c r="I116" s="140"/>
      <c r="J116" s="140"/>
      <c r="K116" s="140"/>
      <c r="L116" s="3"/>
      <c r="M116" s="3"/>
      <c r="N116" s="3"/>
      <c r="O116" s="3"/>
      <c r="P116" s="3"/>
      <c r="Q116" s="3"/>
      <c r="R116" s="140"/>
      <c r="S116" s="3"/>
      <c r="T116" s="3"/>
      <c r="U116" s="211"/>
      <c r="V116" s="3"/>
      <c r="W116" s="203"/>
      <c r="X116" s="197"/>
      <c r="Y116" s="4"/>
      <c r="Z116" s="4"/>
      <c r="AA116" s="91" t="str">
        <f t="shared" si="15"/>
        <v/>
      </c>
      <c r="AB116" s="77" t="str">
        <f t="shared" si="12"/>
        <v/>
      </c>
      <c r="AC116" s="26" t="str">
        <f t="shared" si="13"/>
        <v/>
      </c>
      <c r="AD116" s="1"/>
      <c r="AE116" s="143"/>
      <c r="AF116" s="1"/>
      <c r="AG116" s="227" t="str">
        <f t="shared" si="14"/>
        <v/>
      </c>
      <c r="AH116" s="90"/>
      <c r="AI116" s="90"/>
      <c r="AJ116" s="90"/>
      <c r="AK116" s="90"/>
      <c r="AL116" s="90"/>
      <c r="AM116" s="90"/>
      <c r="AN116" s="90"/>
      <c r="AO116" s="90"/>
    </row>
    <row r="117" spans="3:41">
      <c r="C117" s="90">
        <v>83</v>
      </c>
      <c r="D117" s="90" t="str">
        <f t="shared" si="11"/>
        <v/>
      </c>
      <c r="E117" s="216"/>
      <c r="F117" s="216"/>
      <c r="G117" s="159"/>
      <c r="H117" s="159"/>
      <c r="I117" s="159"/>
      <c r="J117" s="159"/>
      <c r="K117" s="159"/>
      <c r="L117" s="3"/>
      <c r="M117" s="3"/>
      <c r="N117" s="3"/>
      <c r="O117" s="3"/>
      <c r="P117" s="3"/>
      <c r="Q117" s="3"/>
      <c r="R117" s="3"/>
      <c r="S117" s="3"/>
      <c r="T117" s="3"/>
      <c r="U117" s="211"/>
      <c r="V117" s="3"/>
      <c r="W117" s="203"/>
      <c r="X117" s="197"/>
      <c r="Y117" s="4"/>
      <c r="Z117" s="4"/>
      <c r="AA117" s="91" t="str">
        <f t="shared" si="15"/>
        <v/>
      </c>
      <c r="AB117" s="77" t="str">
        <f t="shared" si="12"/>
        <v/>
      </c>
      <c r="AC117" s="26" t="str">
        <f t="shared" si="13"/>
        <v/>
      </c>
      <c r="AD117" s="1"/>
      <c r="AE117" s="143"/>
      <c r="AF117" s="1"/>
      <c r="AG117" s="227" t="str">
        <f t="shared" si="14"/>
        <v/>
      </c>
      <c r="AH117" s="89"/>
      <c r="AI117" s="89"/>
      <c r="AJ117" s="89"/>
      <c r="AK117" s="89"/>
      <c r="AL117" s="89"/>
      <c r="AM117" s="89"/>
      <c r="AN117" s="89"/>
      <c r="AO117" s="89"/>
    </row>
    <row r="118" spans="3:41">
      <c r="C118" s="90">
        <v>84</v>
      </c>
      <c r="D118" s="90" t="str">
        <f t="shared" si="11"/>
        <v/>
      </c>
      <c r="E118" s="216"/>
      <c r="F118" s="216"/>
      <c r="G118" s="159"/>
      <c r="H118" s="159"/>
      <c r="I118" s="159"/>
      <c r="J118" s="159"/>
      <c r="K118" s="159"/>
      <c r="L118" s="3"/>
      <c r="M118" s="3"/>
      <c r="N118" s="3"/>
      <c r="O118" s="3"/>
      <c r="P118" s="3"/>
      <c r="Q118" s="3"/>
      <c r="R118" s="3"/>
      <c r="S118" s="3"/>
      <c r="T118" s="3"/>
      <c r="U118" s="211"/>
      <c r="V118" s="3"/>
      <c r="W118" s="203"/>
      <c r="X118" s="197"/>
      <c r="Y118" s="4"/>
      <c r="Z118" s="4"/>
      <c r="AA118" s="91" t="str">
        <f t="shared" si="15"/>
        <v/>
      </c>
      <c r="AB118" s="77" t="str">
        <f t="shared" si="12"/>
        <v/>
      </c>
      <c r="AC118" s="26" t="str">
        <f t="shared" si="13"/>
        <v/>
      </c>
      <c r="AD118" s="1"/>
      <c r="AE118" s="143"/>
      <c r="AF118" s="1"/>
      <c r="AG118" s="227" t="str">
        <f t="shared" si="14"/>
        <v/>
      </c>
      <c r="AH118" s="89"/>
      <c r="AI118" s="89"/>
      <c r="AJ118" s="89"/>
      <c r="AK118" s="89"/>
      <c r="AL118" s="89"/>
      <c r="AM118" s="89"/>
      <c r="AN118" s="89"/>
      <c r="AO118" s="89"/>
    </row>
    <row r="119" spans="3:41">
      <c r="C119" s="90">
        <v>85</v>
      </c>
      <c r="D119" s="90" t="str">
        <f t="shared" si="11"/>
        <v/>
      </c>
      <c r="E119" s="216"/>
      <c r="F119" s="216"/>
      <c r="G119" s="159"/>
      <c r="H119" s="159"/>
      <c r="I119" s="159"/>
      <c r="J119" s="159"/>
      <c r="K119" s="159"/>
      <c r="L119" s="3"/>
      <c r="M119" s="3"/>
      <c r="N119" s="3"/>
      <c r="O119" s="3"/>
      <c r="P119" s="3"/>
      <c r="Q119" s="3"/>
      <c r="R119" s="3"/>
      <c r="S119" s="3"/>
      <c r="T119" s="3"/>
      <c r="U119" s="211"/>
      <c r="V119" s="3"/>
      <c r="W119" s="203"/>
      <c r="X119" s="197"/>
      <c r="Y119" s="4"/>
      <c r="Z119" s="4"/>
      <c r="AA119" s="91" t="str">
        <f t="shared" si="15"/>
        <v/>
      </c>
      <c r="AB119" s="77" t="str">
        <f t="shared" si="12"/>
        <v/>
      </c>
      <c r="AC119" s="26" t="str">
        <f t="shared" si="13"/>
        <v/>
      </c>
      <c r="AD119" s="1"/>
      <c r="AE119" s="143"/>
      <c r="AF119" s="1"/>
      <c r="AG119" s="227" t="str">
        <f t="shared" si="14"/>
        <v/>
      </c>
      <c r="AH119" s="89"/>
      <c r="AI119" s="89"/>
      <c r="AJ119" s="89"/>
      <c r="AK119" s="89"/>
      <c r="AL119" s="89"/>
      <c r="AM119" s="89"/>
      <c r="AN119" s="89"/>
      <c r="AO119" s="89"/>
    </row>
    <row r="120" spans="3:41">
      <c r="C120" s="90">
        <v>86</v>
      </c>
      <c r="D120" s="90" t="str">
        <f t="shared" si="11"/>
        <v/>
      </c>
      <c r="E120" s="216"/>
      <c r="F120" s="216"/>
      <c r="G120" s="159"/>
      <c r="H120" s="159"/>
      <c r="I120" s="159"/>
      <c r="J120" s="159"/>
      <c r="K120" s="159"/>
      <c r="L120" s="3"/>
      <c r="M120" s="3"/>
      <c r="N120" s="3"/>
      <c r="O120" s="3"/>
      <c r="P120" s="3"/>
      <c r="Q120" s="3"/>
      <c r="R120" s="3"/>
      <c r="S120" s="3"/>
      <c r="T120" s="3"/>
      <c r="U120" s="211"/>
      <c r="V120" s="3"/>
      <c r="W120" s="203"/>
      <c r="X120" s="197"/>
      <c r="Y120" s="4"/>
      <c r="Z120" s="4"/>
      <c r="AA120" s="91" t="str">
        <f t="shared" si="15"/>
        <v/>
      </c>
      <c r="AB120" s="77" t="str">
        <f t="shared" si="12"/>
        <v/>
      </c>
      <c r="AC120" s="26" t="str">
        <f t="shared" si="13"/>
        <v/>
      </c>
      <c r="AD120" s="1"/>
      <c r="AE120" s="143"/>
      <c r="AF120" s="1"/>
      <c r="AG120" s="227" t="str">
        <f t="shared" si="14"/>
        <v/>
      </c>
      <c r="AH120" s="89"/>
      <c r="AI120" s="89"/>
      <c r="AJ120" s="89"/>
      <c r="AK120" s="89"/>
      <c r="AL120" s="89"/>
      <c r="AM120" s="89"/>
      <c r="AN120" s="89"/>
      <c r="AO120" s="89"/>
    </row>
    <row r="121" spans="3:41">
      <c r="C121" s="90">
        <v>87</v>
      </c>
      <c r="D121" s="90" t="str">
        <f t="shared" si="11"/>
        <v/>
      </c>
      <c r="E121" s="216"/>
      <c r="F121" s="216"/>
      <c r="G121" s="159"/>
      <c r="H121" s="159"/>
      <c r="I121" s="159"/>
      <c r="J121" s="159"/>
      <c r="K121" s="159"/>
      <c r="L121" s="3"/>
      <c r="M121" s="3"/>
      <c r="N121" s="3"/>
      <c r="O121" s="3"/>
      <c r="P121" s="3"/>
      <c r="Q121" s="3"/>
      <c r="R121" s="3"/>
      <c r="S121" s="3"/>
      <c r="T121" s="3"/>
      <c r="U121" s="211"/>
      <c r="V121" s="3"/>
      <c r="W121" s="203"/>
      <c r="X121" s="197"/>
      <c r="Y121" s="4"/>
      <c r="Z121" s="4"/>
      <c r="AA121" s="91" t="str">
        <f t="shared" si="15"/>
        <v/>
      </c>
      <c r="AB121" s="77" t="str">
        <f t="shared" si="12"/>
        <v/>
      </c>
      <c r="AC121" s="26" t="str">
        <f t="shared" si="13"/>
        <v/>
      </c>
      <c r="AD121" s="1"/>
      <c r="AE121" s="143"/>
      <c r="AF121" s="1"/>
      <c r="AG121" s="227" t="str">
        <f t="shared" si="14"/>
        <v/>
      </c>
      <c r="AH121" s="89"/>
      <c r="AI121" s="89"/>
      <c r="AJ121" s="89"/>
      <c r="AK121" s="89"/>
      <c r="AL121" s="89"/>
      <c r="AM121" s="89"/>
      <c r="AN121" s="89"/>
      <c r="AO121" s="89"/>
    </row>
    <row r="122" spans="3:41">
      <c r="C122" s="90">
        <v>88</v>
      </c>
      <c r="D122" s="90" t="str">
        <f t="shared" si="11"/>
        <v/>
      </c>
      <c r="E122" s="216"/>
      <c r="F122" s="216"/>
      <c r="G122" s="159"/>
      <c r="H122" s="159"/>
      <c r="I122" s="159"/>
      <c r="J122" s="159"/>
      <c r="K122" s="159"/>
      <c r="L122" s="3"/>
      <c r="M122" s="3"/>
      <c r="N122" s="3"/>
      <c r="O122" s="3"/>
      <c r="P122" s="3"/>
      <c r="Q122" s="3"/>
      <c r="R122" s="3"/>
      <c r="S122" s="3"/>
      <c r="T122" s="3"/>
      <c r="U122" s="211"/>
      <c r="V122" s="3"/>
      <c r="W122" s="203"/>
      <c r="X122" s="197"/>
      <c r="Y122" s="4"/>
      <c r="Z122" s="4"/>
      <c r="AA122" s="91" t="str">
        <f t="shared" si="15"/>
        <v/>
      </c>
      <c r="AB122" s="77" t="str">
        <f t="shared" si="12"/>
        <v/>
      </c>
      <c r="AC122" s="26" t="str">
        <f t="shared" si="13"/>
        <v/>
      </c>
      <c r="AD122" s="1"/>
      <c r="AE122" s="143"/>
      <c r="AF122" s="1"/>
      <c r="AG122" s="227" t="str">
        <f t="shared" si="14"/>
        <v/>
      </c>
      <c r="AH122" s="89"/>
      <c r="AI122" s="89"/>
      <c r="AJ122" s="89"/>
      <c r="AK122" s="89"/>
      <c r="AL122" s="89"/>
      <c r="AM122" s="89"/>
      <c r="AN122" s="89"/>
      <c r="AO122" s="89"/>
    </row>
    <row r="123" spans="3:41">
      <c r="C123" s="90">
        <v>89</v>
      </c>
      <c r="D123" s="90" t="str">
        <f t="shared" si="11"/>
        <v/>
      </c>
      <c r="E123" s="216"/>
      <c r="F123" s="216"/>
      <c r="G123" s="159"/>
      <c r="H123" s="159"/>
      <c r="I123" s="159"/>
      <c r="J123" s="159"/>
      <c r="K123" s="159"/>
      <c r="L123" s="3"/>
      <c r="M123" s="3"/>
      <c r="N123" s="3"/>
      <c r="O123" s="3"/>
      <c r="P123" s="3"/>
      <c r="Q123" s="3"/>
      <c r="R123" s="3"/>
      <c r="S123" s="3"/>
      <c r="T123" s="3"/>
      <c r="U123" s="211"/>
      <c r="V123" s="3"/>
      <c r="W123" s="203"/>
      <c r="X123" s="197"/>
      <c r="Y123" s="4"/>
      <c r="Z123" s="4"/>
      <c r="AA123" s="91" t="str">
        <f t="shared" si="15"/>
        <v/>
      </c>
      <c r="AB123" s="77" t="str">
        <f t="shared" si="12"/>
        <v/>
      </c>
      <c r="AC123" s="26" t="str">
        <f t="shared" si="13"/>
        <v/>
      </c>
      <c r="AD123" s="1"/>
      <c r="AE123" s="143"/>
      <c r="AF123" s="1"/>
      <c r="AG123" s="227" t="str">
        <f t="shared" si="14"/>
        <v/>
      </c>
      <c r="AH123" s="89"/>
      <c r="AI123" s="89"/>
      <c r="AJ123" s="89"/>
      <c r="AK123" s="89"/>
      <c r="AL123" s="89"/>
      <c r="AM123" s="89"/>
      <c r="AN123" s="89"/>
      <c r="AO123" s="89"/>
    </row>
    <row r="124" spans="3:41">
      <c r="C124" s="90">
        <v>90</v>
      </c>
      <c r="D124" s="90" t="str">
        <f t="shared" si="11"/>
        <v/>
      </c>
      <c r="E124" s="216"/>
      <c r="F124" s="216"/>
      <c r="G124" s="159"/>
      <c r="H124" s="159"/>
      <c r="I124" s="159"/>
      <c r="J124" s="159"/>
      <c r="K124" s="159"/>
      <c r="L124" s="3"/>
      <c r="M124" s="3"/>
      <c r="N124" s="3"/>
      <c r="O124" s="3"/>
      <c r="P124" s="3"/>
      <c r="Q124" s="3"/>
      <c r="R124" s="159"/>
      <c r="S124" s="3"/>
      <c r="T124" s="3"/>
      <c r="U124" s="211"/>
      <c r="V124" s="3"/>
      <c r="W124" s="203"/>
      <c r="X124" s="197"/>
      <c r="Y124" s="4"/>
      <c r="Z124" s="4"/>
      <c r="AA124" s="91" t="str">
        <f t="shared" si="15"/>
        <v/>
      </c>
      <c r="AB124" s="77" t="str">
        <f t="shared" si="12"/>
        <v/>
      </c>
      <c r="AC124" s="26" t="str">
        <f t="shared" si="13"/>
        <v/>
      </c>
      <c r="AD124" s="1"/>
      <c r="AE124" s="143"/>
      <c r="AF124" s="1"/>
      <c r="AG124" s="227" t="str">
        <f t="shared" si="14"/>
        <v/>
      </c>
      <c r="AH124" s="89"/>
      <c r="AI124" s="89"/>
      <c r="AJ124" s="89"/>
      <c r="AK124" s="89"/>
      <c r="AL124" s="89"/>
      <c r="AM124" s="89"/>
      <c r="AN124" s="89"/>
      <c r="AO124" s="89"/>
    </row>
    <row r="125" spans="3:41">
      <c r="C125" s="90">
        <v>91</v>
      </c>
      <c r="D125" s="90" t="str">
        <f t="shared" si="11"/>
        <v/>
      </c>
      <c r="E125" s="216"/>
      <c r="F125" s="216"/>
      <c r="G125" s="159"/>
      <c r="H125" s="159"/>
      <c r="I125" s="159"/>
      <c r="J125" s="159"/>
      <c r="K125" s="159"/>
      <c r="L125" s="3"/>
      <c r="M125" s="3"/>
      <c r="N125" s="3"/>
      <c r="O125" s="3"/>
      <c r="P125" s="3"/>
      <c r="Q125" s="3"/>
      <c r="R125" s="3"/>
      <c r="S125" s="3"/>
      <c r="T125" s="3"/>
      <c r="U125" s="211"/>
      <c r="V125" s="3"/>
      <c r="W125" s="203"/>
      <c r="X125" s="197"/>
      <c r="Y125" s="4"/>
      <c r="Z125" s="4"/>
      <c r="AA125" s="91" t="str">
        <f t="shared" si="15"/>
        <v/>
      </c>
      <c r="AB125" s="77" t="str">
        <f t="shared" si="12"/>
        <v/>
      </c>
      <c r="AC125" s="26" t="str">
        <f t="shared" si="13"/>
        <v/>
      </c>
      <c r="AD125" s="1"/>
      <c r="AE125" s="143"/>
      <c r="AF125" s="1"/>
      <c r="AG125" s="227" t="str">
        <f t="shared" si="14"/>
        <v/>
      </c>
      <c r="AH125" s="89"/>
      <c r="AI125" s="89"/>
      <c r="AJ125" s="89"/>
      <c r="AK125" s="89"/>
      <c r="AL125" s="89"/>
      <c r="AM125" s="89"/>
      <c r="AN125" s="89"/>
      <c r="AO125" s="89"/>
    </row>
    <row r="126" spans="3:41">
      <c r="C126" s="90">
        <v>92</v>
      </c>
      <c r="D126" s="90" t="str">
        <f t="shared" si="11"/>
        <v/>
      </c>
      <c r="E126" s="216"/>
      <c r="F126" s="216"/>
      <c r="G126" s="159"/>
      <c r="H126" s="159"/>
      <c r="I126" s="159"/>
      <c r="J126" s="159"/>
      <c r="K126" s="159"/>
      <c r="L126" s="3"/>
      <c r="M126" s="3"/>
      <c r="N126" s="3"/>
      <c r="O126" s="3"/>
      <c r="P126" s="3"/>
      <c r="Q126" s="3"/>
      <c r="R126" s="3"/>
      <c r="S126" s="3"/>
      <c r="T126" s="3"/>
      <c r="U126" s="211"/>
      <c r="V126" s="3"/>
      <c r="W126" s="203"/>
      <c r="X126" s="197"/>
      <c r="Y126" s="4"/>
      <c r="Z126" s="4"/>
      <c r="AA126" s="91" t="str">
        <f t="shared" si="15"/>
        <v/>
      </c>
      <c r="AB126" s="77" t="str">
        <f t="shared" si="12"/>
        <v/>
      </c>
      <c r="AC126" s="26" t="str">
        <f t="shared" si="13"/>
        <v/>
      </c>
      <c r="AD126" s="1"/>
      <c r="AE126" s="143"/>
      <c r="AF126" s="1"/>
      <c r="AG126" s="227" t="str">
        <f t="shared" si="14"/>
        <v/>
      </c>
      <c r="AH126" s="89"/>
      <c r="AI126" s="89"/>
      <c r="AJ126" s="89"/>
      <c r="AK126" s="89"/>
      <c r="AL126" s="89"/>
      <c r="AM126" s="89"/>
      <c r="AN126" s="89"/>
      <c r="AO126" s="89"/>
    </row>
    <row r="127" spans="3:41">
      <c r="C127" s="90">
        <v>93</v>
      </c>
      <c r="D127" s="90" t="str">
        <f t="shared" si="11"/>
        <v/>
      </c>
      <c r="E127" s="216"/>
      <c r="F127" s="216"/>
      <c r="G127" s="159"/>
      <c r="H127" s="159"/>
      <c r="I127" s="159"/>
      <c r="J127" s="159"/>
      <c r="K127" s="159"/>
      <c r="L127" s="3"/>
      <c r="M127" s="3"/>
      <c r="N127" s="3"/>
      <c r="O127" s="3"/>
      <c r="P127" s="3"/>
      <c r="Q127" s="3"/>
      <c r="R127" s="3"/>
      <c r="S127" s="3"/>
      <c r="T127" s="3"/>
      <c r="U127" s="211"/>
      <c r="V127" s="3"/>
      <c r="W127" s="203"/>
      <c r="X127" s="197"/>
      <c r="Y127" s="4"/>
      <c r="Z127" s="4"/>
      <c r="AA127" s="91" t="str">
        <f t="shared" si="15"/>
        <v/>
      </c>
      <c r="AB127" s="77" t="str">
        <f t="shared" si="12"/>
        <v/>
      </c>
      <c r="AC127" s="26" t="str">
        <f t="shared" si="13"/>
        <v/>
      </c>
      <c r="AD127" s="1"/>
      <c r="AE127" s="143"/>
      <c r="AF127" s="1"/>
      <c r="AG127" s="227" t="str">
        <f t="shared" si="14"/>
        <v/>
      </c>
      <c r="AH127" s="89"/>
      <c r="AI127" s="89"/>
      <c r="AJ127" s="89"/>
      <c r="AK127" s="89"/>
      <c r="AL127" s="89"/>
      <c r="AM127" s="89"/>
      <c r="AN127" s="89"/>
      <c r="AO127" s="89"/>
    </row>
    <row r="128" spans="3:41">
      <c r="C128" s="90">
        <v>94</v>
      </c>
      <c r="D128" s="90" t="str">
        <f t="shared" si="11"/>
        <v/>
      </c>
      <c r="E128" s="216"/>
      <c r="F128" s="216"/>
      <c r="G128" s="159"/>
      <c r="H128" s="159"/>
      <c r="I128" s="159"/>
      <c r="J128" s="159"/>
      <c r="K128" s="159"/>
      <c r="L128" s="3"/>
      <c r="M128" s="3"/>
      <c r="N128" s="3"/>
      <c r="O128" s="3"/>
      <c r="P128" s="3"/>
      <c r="Q128" s="3"/>
      <c r="R128" s="3"/>
      <c r="S128" s="3"/>
      <c r="T128" s="3"/>
      <c r="U128" s="211"/>
      <c r="V128" s="3"/>
      <c r="W128" s="203"/>
      <c r="X128" s="197"/>
      <c r="Y128" s="4"/>
      <c r="Z128" s="4"/>
      <c r="AA128" s="91" t="str">
        <f t="shared" si="15"/>
        <v/>
      </c>
      <c r="AB128" s="77" t="str">
        <f t="shared" si="12"/>
        <v/>
      </c>
      <c r="AC128" s="26" t="str">
        <f t="shared" si="13"/>
        <v/>
      </c>
      <c r="AD128" s="1"/>
      <c r="AE128" s="143"/>
      <c r="AF128" s="1"/>
      <c r="AG128" s="227" t="str">
        <f t="shared" si="14"/>
        <v/>
      </c>
      <c r="AH128" s="89"/>
      <c r="AI128" s="89"/>
      <c r="AJ128" s="89"/>
      <c r="AK128" s="89"/>
      <c r="AL128" s="89"/>
      <c r="AM128" s="89"/>
      <c r="AN128" s="89"/>
      <c r="AO128" s="89"/>
    </row>
    <row r="129" spans="3:41">
      <c r="C129" s="90">
        <v>95</v>
      </c>
      <c r="D129" s="90" t="str">
        <f t="shared" si="11"/>
        <v/>
      </c>
      <c r="E129" s="216"/>
      <c r="F129" s="215"/>
      <c r="G129" s="141"/>
      <c r="H129" s="141"/>
      <c r="I129" s="140"/>
      <c r="J129" s="140"/>
      <c r="K129" s="140"/>
      <c r="L129" s="3"/>
      <c r="M129" s="3"/>
      <c r="N129" s="3"/>
      <c r="O129" s="3"/>
      <c r="P129" s="3"/>
      <c r="Q129" s="3"/>
      <c r="R129" s="3"/>
      <c r="S129" s="3"/>
      <c r="T129" s="3"/>
      <c r="U129" s="211"/>
      <c r="V129" s="3"/>
      <c r="W129" s="203"/>
      <c r="X129" s="197"/>
      <c r="Y129" s="4"/>
      <c r="Z129" s="4"/>
      <c r="AA129" s="91" t="str">
        <f t="shared" si="15"/>
        <v/>
      </c>
      <c r="AB129" s="77" t="str">
        <f t="shared" si="12"/>
        <v/>
      </c>
      <c r="AC129" s="26" t="str">
        <f t="shared" si="13"/>
        <v/>
      </c>
      <c r="AD129" s="1"/>
      <c r="AE129" s="143"/>
      <c r="AF129" s="1"/>
      <c r="AG129" s="227" t="str">
        <f t="shared" si="14"/>
        <v/>
      </c>
      <c r="AH129" s="89"/>
      <c r="AI129" s="89"/>
      <c r="AJ129" s="89"/>
      <c r="AK129" s="89"/>
      <c r="AL129" s="89"/>
      <c r="AM129" s="89"/>
      <c r="AN129" s="89"/>
      <c r="AO129" s="89"/>
    </row>
    <row r="130" spans="3:41">
      <c r="C130" s="90">
        <v>96</v>
      </c>
      <c r="D130" s="90" t="str">
        <f t="shared" si="11"/>
        <v/>
      </c>
      <c r="E130" s="216"/>
      <c r="F130" s="215"/>
      <c r="G130" s="141"/>
      <c r="H130" s="141"/>
      <c r="I130" s="140"/>
      <c r="J130" s="140"/>
      <c r="K130" s="140"/>
      <c r="L130" s="3"/>
      <c r="M130" s="3"/>
      <c r="N130" s="3"/>
      <c r="O130" s="3"/>
      <c r="P130" s="3"/>
      <c r="Q130" s="3"/>
      <c r="R130" s="3"/>
      <c r="S130" s="3"/>
      <c r="T130" s="3"/>
      <c r="U130" s="211"/>
      <c r="V130" s="3"/>
      <c r="W130" s="203"/>
      <c r="X130" s="197"/>
      <c r="Y130" s="4"/>
      <c r="Z130" s="4"/>
      <c r="AA130" s="91" t="str">
        <f t="shared" si="15"/>
        <v/>
      </c>
      <c r="AB130" s="77" t="str">
        <f t="shared" si="12"/>
        <v/>
      </c>
      <c r="AC130" s="26" t="str">
        <f t="shared" si="13"/>
        <v/>
      </c>
      <c r="AD130" s="1"/>
      <c r="AE130" s="143"/>
      <c r="AF130" s="1"/>
      <c r="AG130" s="227" t="str">
        <f t="shared" si="14"/>
        <v/>
      </c>
      <c r="AH130" s="89"/>
      <c r="AI130" s="89"/>
      <c r="AJ130" s="89"/>
      <c r="AK130" s="89"/>
      <c r="AL130" s="89"/>
      <c r="AM130" s="89"/>
      <c r="AN130" s="89"/>
      <c r="AO130" s="89"/>
    </row>
    <row r="131" spans="3:41">
      <c r="C131" s="90">
        <v>97</v>
      </c>
      <c r="D131" s="90" t="str">
        <f t="shared" si="11"/>
        <v/>
      </c>
      <c r="E131" s="216"/>
      <c r="F131" s="215"/>
      <c r="G131" s="141"/>
      <c r="H131" s="141"/>
      <c r="I131" s="140"/>
      <c r="J131" s="140"/>
      <c r="K131" s="140"/>
      <c r="L131" s="3"/>
      <c r="M131" s="3"/>
      <c r="N131" s="3"/>
      <c r="O131" s="3"/>
      <c r="P131" s="3"/>
      <c r="Q131" s="3"/>
      <c r="R131" s="3"/>
      <c r="S131" s="3"/>
      <c r="T131" s="3"/>
      <c r="U131" s="211"/>
      <c r="V131" s="3"/>
      <c r="W131" s="203"/>
      <c r="X131" s="197"/>
      <c r="Y131" s="4"/>
      <c r="Z131" s="4"/>
      <c r="AA131" s="91" t="str">
        <f t="shared" si="15"/>
        <v/>
      </c>
      <c r="AB131" s="77" t="str">
        <f t="shared" si="12"/>
        <v/>
      </c>
      <c r="AC131" s="26" t="str">
        <f t="shared" si="13"/>
        <v/>
      </c>
      <c r="AD131" s="1"/>
      <c r="AE131" s="143"/>
      <c r="AF131" s="1"/>
      <c r="AG131" s="227" t="str">
        <f t="shared" si="14"/>
        <v/>
      </c>
      <c r="AH131" s="89"/>
      <c r="AI131" s="89"/>
      <c r="AJ131" s="89"/>
      <c r="AK131" s="89"/>
      <c r="AL131" s="89"/>
      <c r="AM131" s="89"/>
      <c r="AN131" s="89"/>
      <c r="AO131" s="89"/>
    </row>
    <row r="132" spans="3:41">
      <c r="C132" s="90">
        <v>98</v>
      </c>
      <c r="D132" s="90" t="str">
        <f t="shared" si="11"/>
        <v/>
      </c>
      <c r="E132" s="216"/>
      <c r="F132" s="215"/>
      <c r="G132" s="141"/>
      <c r="H132" s="141"/>
      <c r="I132" s="140"/>
      <c r="J132" s="140"/>
      <c r="K132" s="140"/>
      <c r="L132" s="3"/>
      <c r="M132" s="3"/>
      <c r="N132" s="3"/>
      <c r="O132" s="3"/>
      <c r="P132" s="3"/>
      <c r="Q132" s="3"/>
      <c r="R132" s="3"/>
      <c r="S132" s="3"/>
      <c r="T132" s="3"/>
      <c r="U132" s="211"/>
      <c r="V132" s="3"/>
      <c r="W132" s="203"/>
      <c r="X132" s="197"/>
      <c r="Y132" s="4"/>
      <c r="Z132" s="4"/>
      <c r="AA132" s="91" t="str">
        <f t="shared" si="15"/>
        <v/>
      </c>
      <c r="AB132" s="77" t="str">
        <f t="shared" si="12"/>
        <v/>
      </c>
      <c r="AC132" s="26" t="str">
        <f t="shared" si="13"/>
        <v/>
      </c>
      <c r="AD132" s="1"/>
      <c r="AE132" s="143"/>
      <c r="AF132" s="1"/>
      <c r="AG132" s="227" t="str">
        <f t="shared" si="14"/>
        <v/>
      </c>
      <c r="AH132" s="89"/>
      <c r="AI132" s="89"/>
      <c r="AJ132" s="89"/>
      <c r="AK132" s="89"/>
      <c r="AL132" s="89"/>
      <c r="AM132" s="89"/>
      <c r="AN132" s="89"/>
      <c r="AO132" s="89"/>
    </row>
    <row r="133" spans="3:41">
      <c r="C133" s="90">
        <v>99</v>
      </c>
      <c r="D133" s="90" t="str">
        <f t="shared" si="11"/>
        <v/>
      </c>
      <c r="E133" s="216"/>
      <c r="F133" s="215"/>
      <c r="G133" s="141"/>
      <c r="H133" s="141"/>
      <c r="I133" s="140"/>
      <c r="J133" s="140"/>
      <c r="K133" s="140"/>
      <c r="L133" s="3"/>
      <c r="M133" s="3"/>
      <c r="N133" s="3"/>
      <c r="O133" s="3"/>
      <c r="P133" s="3"/>
      <c r="Q133" s="3"/>
      <c r="R133" s="3"/>
      <c r="S133" s="3"/>
      <c r="T133" s="3"/>
      <c r="U133" s="211"/>
      <c r="V133" s="3"/>
      <c r="W133" s="203"/>
      <c r="X133" s="197"/>
      <c r="Y133" s="4"/>
      <c r="Z133" s="4"/>
      <c r="AA133" s="91" t="str">
        <f t="shared" si="15"/>
        <v/>
      </c>
      <c r="AB133" s="77" t="str">
        <f t="shared" si="12"/>
        <v/>
      </c>
      <c r="AC133" s="26" t="str">
        <f t="shared" si="13"/>
        <v/>
      </c>
      <c r="AD133" s="1"/>
      <c r="AE133" s="143"/>
      <c r="AF133" s="1"/>
      <c r="AG133" s="227" t="str">
        <f t="shared" si="14"/>
        <v/>
      </c>
      <c r="AH133" s="89"/>
      <c r="AI133" s="89"/>
      <c r="AJ133" s="89"/>
      <c r="AK133" s="89"/>
      <c r="AL133" s="89"/>
      <c r="AM133" s="89"/>
      <c r="AN133" s="89"/>
      <c r="AO133" s="89"/>
    </row>
    <row r="134" spans="3:41">
      <c r="C134" s="90">
        <v>100</v>
      </c>
      <c r="D134" s="90" t="str">
        <f t="shared" si="11"/>
        <v/>
      </c>
      <c r="E134" s="216"/>
      <c r="F134" s="215"/>
      <c r="G134" s="141"/>
      <c r="H134" s="141"/>
      <c r="I134" s="140"/>
      <c r="J134" s="140"/>
      <c r="K134" s="140"/>
      <c r="L134" s="3"/>
      <c r="M134" s="3"/>
      <c r="N134" s="3"/>
      <c r="O134" s="3"/>
      <c r="P134" s="3"/>
      <c r="Q134" s="3"/>
      <c r="R134" s="3"/>
      <c r="S134" s="3"/>
      <c r="T134" s="3"/>
      <c r="U134" s="211"/>
      <c r="V134" s="3"/>
      <c r="W134" s="203"/>
      <c r="X134" s="197"/>
      <c r="Y134" s="4"/>
      <c r="Z134" s="4"/>
      <c r="AA134" s="91" t="str">
        <f t="shared" si="15"/>
        <v/>
      </c>
      <c r="AB134" s="77" t="str">
        <f t="shared" si="12"/>
        <v/>
      </c>
      <c r="AC134" s="26" t="str">
        <f t="shared" si="13"/>
        <v/>
      </c>
      <c r="AD134" s="1"/>
      <c r="AE134" s="143"/>
      <c r="AF134" s="1"/>
      <c r="AG134" s="227" t="str">
        <f t="shared" si="14"/>
        <v/>
      </c>
      <c r="AH134" s="89"/>
      <c r="AI134" s="89"/>
      <c r="AJ134" s="89"/>
      <c r="AK134" s="89"/>
      <c r="AL134" s="89"/>
      <c r="AM134" s="89"/>
      <c r="AN134" s="89"/>
      <c r="AO134" s="89"/>
    </row>
    <row r="135" spans="3:41">
      <c r="C135" s="90"/>
      <c r="D135" s="90" t="str">
        <f t="shared" si="11"/>
        <v/>
      </c>
      <c r="E135" s="289"/>
      <c r="F135" s="290"/>
      <c r="G135" s="291"/>
      <c r="H135" s="291"/>
      <c r="I135" s="292"/>
      <c r="J135" s="292"/>
      <c r="K135" s="292"/>
      <c r="L135" s="90"/>
      <c r="M135" s="90"/>
      <c r="N135" s="90"/>
      <c r="O135" s="90"/>
      <c r="P135" s="90"/>
      <c r="Q135" s="90"/>
      <c r="R135" s="90"/>
      <c r="S135" s="90"/>
      <c r="T135" s="90"/>
      <c r="U135" s="293"/>
      <c r="V135" s="90"/>
      <c r="W135" s="154"/>
      <c r="X135" s="288"/>
      <c r="Y135" s="24"/>
      <c r="Z135" s="24"/>
      <c r="AA135" s="91" t="str">
        <f t="shared" si="15"/>
        <v/>
      </c>
      <c r="AB135" s="77" t="str">
        <f t="shared" si="12"/>
        <v/>
      </c>
      <c r="AC135" s="26" t="str">
        <f t="shared" si="13"/>
        <v/>
      </c>
      <c r="AD135" s="89"/>
      <c r="AE135" s="294"/>
      <c r="AF135" s="89"/>
      <c r="AG135" s="227" t="str">
        <f t="shared" si="14"/>
        <v/>
      </c>
      <c r="AH135" s="89"/>
      <c r="AI135" s="89"/>
      <c r="AJ135" s="89"/>
      <c r="AK135" s="89"/>
      <c r="AL135" s="89"/>
      <c r="AM135" s="89"/>
      <c r="AN135" s="89"/>
      <c r="AO135" s="89"/>
    </row>
    <row r="136" spans="3:41">
      <c r="C136" s="90"/>
      <c r="D136" s="90" t="str">
        <f t="shared" si="11"/>
        <v/>
      </c>
      <c r="E136" s="289"/>
      <c r="F136" s="290"/>
      <c r="G136" s="291"/>
      <c r="H136" s="291"/>
      <c r="I136" s="292"/>
      <c r="J136" s="292"/>
      <c r="K136" s="292"/>
      <c r="L136" s="90"/>
      <c r="M136" s="90"/>
      <c r="N136" s="90"/>
      <c r="O136" s="90"/>
      <c r="P136" s="90"/>
      <c r="Q136" s="90"/>
      <c r="R136" s="90"/>
      <c r="S136" s="90"/>
      <c r="T136" s="90"/>
      <c r="U136" s="293"/>
      <c r="V136" s="90"/>
      <c r="W136" s="154"/>
      <c r="X136" s="288"/>
      <c r="Y136" s="24"/>
      <c r="Z136" s="24"/>
      <c r="AA136" s="91" t="str">
        <f t="shared" si="15"/>
        <v/>
      </c>
      <c r="AB136" s="77" t="str">
        <f t="shared" si="12"/>
        <v/>
      </c>
      <c r="AC136" s="26" t="str">
        <f t="shared" si="13"/>
        <v/>
      </c>
      <c r="AD136" s="89"/>
      <c r="AE136" s="294"/>
      <c r="AF136" s="89"/>
      <c r="AG136" s="227" t="str">
        <f t="shared" si="14"/>
        <v/>
      </c>
      <c r="AH136" s="89"/>
      <c r="AI136" s="89"/>
      <c r="AJ136" s="89"/>
      <c r="AK136" s="89"/>
      <c r="AL136" s="89"/>
      <c r="AM136" s="89"/>
      <c r="AN136" s="89"/>
      <c r="AO136" s="89"/>
    </row>
    <row r="137" spans="3:41">
      <c r="C137" s="90"/>
      <c r="D137" s="90" t="str">
        <f t="shared" si="11"/>
        <v/>
      </c>
      <c r="E137" s="289"/>
      <c r="F137" s="290"/>
      <c r="G137" s="291"/>
      <c r="H137" s="291"/>
      <c r="I137" s="292"/>
      <c r="J137" s="292"/>
      <c r="K137" s="292"/>
      <c r="L137" s="90"/>
      <c r="M137" s="90"/>
      <c r="N137" s="90"/>
      <c r="O137" s="90"/>
      <c r="P137" s="90"/>
      <c r="Q137" s="90"/>
      <c r="R137" s="90"/>
      <c r="S137" s="90"/>
      <c r="T137" s="90"/>
      <c r="U137" s="293"/>
      <c r="V137" s="90"/>
      <c r="W137" s="154"/>
      <c r="X137" s="288"/>
      <c r="Y137" s="24"/>
      <c r="Z137" s="24"/>
      <c r="AA137" s="91" t="str">
        <f t="shared" si="15"/>
        <v/>
      </c>
      <c r="AB137" s="77" t="str">
        <f t="shared" si="12"/>
        <v/>
      </c>
      <c r="AC137" s="26" t="str">
        <f t="shared" si="13"/>
        <v/>
      </c>
      <c r="AD137" s="89"/>
      <c r="AE137" s="294"/>
      <c r="AF137" s="89"/>
      <c r="AG137" s="227" t="str">
        <f t="shared" si="14"/>
        <v/>
      </c>
      <c r="AH137" s="89"/>
      <c r="AI137" s="89"/>
      <c r="AJ137" s="89"/>
      <c r="AK137" s="89"/>
      <c r="AL137" s="89"/>
      <c r="AM137" s="89"/>
      <c r="AN137" s="89"/>
      <c r="AO137" s="89"/>
    </row>
    <row r="138" spans="3:41">
      <c r="C138" s="90"/>
      <c r="D138" s="90" t="str">
        <f t="shared" si="11"/>
        <v/>
      </c>
      <c r="E138" s="295"/>
      <c r="F138" s="295"/>
      <c r="G138" s="90"/>
      <c r="H138" s="90"/>
      <c r="I138" s="24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293"/>
      <c r="V138" s="90"/>
      <c r="W138" s="154"/>
      <c r="X138" s="288"/>
      <c r="Y138" s="90"/>
      <c r="Z138" s="90"/>
      <c r="AA138" s="91" t="str">
        <f t="shared" si="15"/>
        <v/>
      </c>
      <c r="AB138" s="77" t="str">
        <f t="shared" si="12"/>
        <v/>
      </c>
      <c r="AC138" s="26" t="str">
        <f t="shared" si="13"/>
        <v/>
      </c>
      <c r="AD138" s="90"/>
      <c r="AE138" s="296"/>
      <c r="AF138" s="90"/>
      <c r="AG138" s="228" t="str">
        <f t="shared" si="14"/>
        <v/>
      </c>
      <c r="AH138" s="89"/>
      <c r="AI138" s="89"/>
      <c r="AJ138" s="89"/>
      <c r="AK138" s="89"/>
      <c r="AL138" s="89"/>
      <c r="AM138" s="89"/>
      <c r="AN138" s="89"/>
      <c r="AO138" s="89"/>
    </row>
    <row r="139" spans="3:41">
      <c r="C139" s="90"/>
      <c r="D139" s="90" t="str">
        <f t="shared" si="11"/>
        <v/>
      </c>
      <c r="E139" s="295"/>
      <c r="F139" s="297"/>
      <c r="G139" s="89"/>
      <c r="H139" s="89"/>
      <c r="I139" s="23"/>
      <c r="J139" s="89"/>
      <c r="K139" s="89"/>
      <c r="L139" s="89"/>
      <c r="M139" s="89"/>
      <c r="N139" s="89"/>
      <c r="O139" s="298"/>
      <c r="P139" s="89"/>
      <c r="Q139" s="89"/>
      <c r="R139" s="298"/>
      <c r="S139" s="89"/>
      <c r="T139" s="89"/>
      <c r="U139" s="299"/>
      <c r="V139" s="89"/>
      <c r="W139" s="154"/>
      <c r="X139" s="288"/>
      <c r="Y139" s="89"/>
      <c r="Z139" s="89"/>
      <c r="AA139" s="91" t="str">
        <f t="shared" si="15"/>
        <v/>
      </c>
      <c r="AB139" s="77" t="str">
        <f t="shared" si="12"/>
        <v/>
      </c>
      <c r="AC139" s="26" t="str">
        <f t="shared" si="13"/>
        <v/>
      </c>
      <c r="AD139" s="89"/>
      <c r="AE139" s="294"/>
      <c r="AF139" s="89"/>
      <c r="AG139" s="227" t="str">
        <f t="shared" si="14"/>
        <v/>
      </c>
      <c r="AH139" s="89"/>
      <c r="AI139" s="89"/>
      <c r="AJ139" s="89"/>
      <c r="AK139" s="89"/>
      <c r="AL139" s="89"/>
      <c r="AM139" s="89"/>
      <c r="AN139" s="89"/>
      <c r="AO139" s="89"/>
    </row>
    <row r="140" spans="3:41">
      <c r="C140" s="90"/>
      <c r="D140" s="90" t="str">
        <f t="shared" si="11"/>
        <v/>
      </c>
      <c r="E140" s="295"/>
      <c r="F140" s="297"/>
      <c r="G140" s="89"/>
      <c r="H140" s="89"/>
      <c r="I140" s="23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299"/>
      <c r="V140" s="89"/>
      <c r="W140" s="154"/>
      <c r="X140" s="288"/>
      <c r="Y140" s="89"/>
      <c r="Z140" s="89"/>
      <c r="AA140" s="91" t="str">
        <f t="shared" si="15"/>
        <v/>
      </c>
      <c r="AB140" s="77" t="str">
        <f t="shared" si="12"/>
        <v/>
      </c>
      <c r="AC140" s="26" t="str">
        <f t="shared" si="13"/>
        <v/>
      </c>
      <c r="AD140" s="89"/>
      <c r="AE140" s="294"/>
      <c r="AF140" s="89"/>
      <c r="AG140" s="227" t="str">
        <f t="shared" si="14"/>
        <v/>
      </c>
      <c r="AH140" s="89"/>
      <c r="AI140" s="89"/>
      <c r="AJ140" s="89"/>
      <c r="AK140" s="89"/>
      <c r="AL140" s="89"/>
      <c r="AM140" s="89"/>
      <c r="AN140" s="89"/>
      <c r="AO140" s="89"/>
    </row>
    <row r="141" spans="3:41">
      <c r="C141" s="90"/>
      <c r="D141" s="90" t="str">
        <f t="shared" si="11"/>
        <v/>
      </c>
      <c r="E141" s="295"/>
      <c r="F141" s="295"/>
      <c r="G141" s="90"/>
      <c r="H141" s="90"/>
      <c r="I141" s="24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293"/>
      <c r="V141" s="90"/>
      <c r="W141" s="154"/>
      <c r="X141" s="288"/>
      <c r="Y141" s="90"/>
      <c r="Z141" s="90"/>
      <c r="AA141" s="91" t="str">
        <f t="shared" si="15"/>
        <v/>
      </c>
      <c r="AB141" s="77" t="str">
        <f t="shared" si="12"/>
        <v/>
      </c>
      <c r="AC141" s="26" t="str">
        <f t="shared" si="13"/>
        <v/>
      </c>
      <c r="AD141" s="89"/>
      <c r="AE141" s="294"/>
      <c r="AF141" s="89"/>
      <c r="AG141" s="227" t="str">
        <f t="shared" si="14"/>
        <v/>
      </c>
      <c r="AH141" s="89"/>
      <c r="AI141" s="89"/>
      <c r="AJ141" s="89"/>
      <c r="AK141" s="89"/>
      <c r="AL141" s="89"/>
      <c r="AM141" s="89"/>
      <c r="AN141" s="89"/>
      <c r="AO141" s="89"/>
    </row>
    <row r="142" spans="3:41">
      <c r="C142" s="90"/>
      <c r="D142" s="90" t="str">
        <f t="shared" si="11"/>
        <v/>
      </c>
      <c r="E142" s="295"/>
      <c r="F142" s="297"/>
      <c r="G142" s="89"/>
      <c r="H142" s="89"/>
      <c r="I142" s="23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299"/>
      <c r="V142" s="89"/>
      <c r="W142" s="154"/>
      <c r="X142" s="288"/>
      <c r="Y142" s="89"/>
      <c r="Z142" s="89"/>
      <c r="AA142" s="91" t="str">
        <f t="shared" si="15"/>
        <v/>
      </c>
      <c r="AB142" s="77" t="str">
        <f t="shared" si="12"/>
        <v/>
      </c>
      <c r="AC142" s="26" t="str">
        <f t="shared" si="13"/>
        <v/>
      </c>
      <c r="AD142" s="89"/>
      <c r="AE142" s="294"/>
      <c r="AF142" s="89"/>
      <c r="AG142" s="227" t="str">
        <f t="shared" si="14"/>
        <v/>
      </c>
      <c r="AH142" s="89"/>
      <c r="AI142" s="89"/>
      <c r="AJ142" s="89"/>
      <c r="AK142" s="89"/>
      <c r="AL142" s="89"/>
      <c r="AM142" s="89"/>
      <c r="AN142" s="89"/>
      <c r="AO142" s="89"/>
    </row>
    <row r="143" spans="3:41">
      <c r="C143" s="90"/>
      <c r="D143" s="90" t="str">
        <f t="shared" si="11"/>
        <v/>
      </c>
      <c r="E143" s="295"/>
      <c r="F143" s="297"/>
      <c r="G143" s="89"/>
      <c r="H143" s="89"/>
      <c r="I143" s="23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299"/>
      <c r="V143" s="89"/>
      <c r="W143" s="154"/>
      <c r="X143" s="288"/>
      <c r="Y143" s="89"/>
      <c r="Z143" s="89"/>
      <c r="AA143" s="91" t="str">
        <f t="shared" si="15"/>
        <v/>
      </c>
      <c r="AB143" s="77" t="str">
        <f t="shared" si="12"/>
        <v/>
      </c>
      <c r="AC143" s="26" t="str">
        <f t="shared" si="13"/>
        <v/>
      </c>
      <c r="AD143" s="89"/>
      <c r="AE143" s="294"/>
      <c r="AF143" s="89"/>
      <c r="AG143" s="227" t="str">
        <f t="shared" si="14"/>
        <v/>
      </c>
      <c r="AH143" s="89"/>
      <c r="AI143" s="89"/>
      <c r="AJ143" s="89"/>
      <c r="AK143" s="89"/>
      <c r="AL143" s="89"/>
      <c r="AM143" s="89"/>
      <c r="AN143" s="89"/>
      <c r="AO143" s="89"/>
    </row>
    <row r="144" spans="3:41">
      <c r="C144" s="90"/>
      <c r="D144" s="90" t="str">
        <f t="shared" si="11"/>
        <v/>
      </c>
      <c r="E144" s="295"/>
      <c r="F144" s="297"/>
      <c r="G144" s="89"/>
      <c r="H144" s="89"/>
      <c r="I144" s="23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299"/>
      <c r="V144" s="89"/>
      <c r="W144" s="154"/>
      <c r="X144" s="288"/>
      <c r="Y144" s="89"/>
      <c r="Z144" s="89"/>
      <c r="AA144" s="91" t="str">
        <f t="shared" si="15"/>
        <v/>
      </c>
      <c r="AB144" s="77" t="str">
        <f t="shared" si="12"/>
        <v/>
      </c>
      <c r="AC144" s="26" t="str">
        <f t="shared" si="13"/>
        <v/>
      </c>
      <c r="AD144" s="89"/>
      <c r="AE144" s="294"/>
      <c r="AF144" s="89"/>
      <c r="AG144" s="227" t="str">
        <f t="shared" si="14"/>
        <v/>
      </c>
      <c r="AH144" s="89"/>
      <c r="AI144" s="89"/>
      <c r="AJ144" s="89"/>
      <c r="AK144" s="89"/>
      <c r="AL144" s="89"/>
      <c r="AM144" s="89"/>
      <c r="AN144" s="89"/>
      <c r="AO144" s="89"/>
    </row>
    <row r="145" spans="3:41">
      <c r="C145" s="90"/>
      <c r="D145" s="90" t="str">
        <f t="shared" si="11"/>
        <v/>
      </c>
      <c r="E145" s="295"/>
      <c r="F145" s="297"/>
      <c r="G145" s="89"/>
      <c r="H145" s="89"/>
      <c r="I145" s="23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299"/>
      <c r="V145" s="89"/>
      <c r="W145" s="154"/>
      <c r="X145" s="288"/>
      <c r="Y145" s="89"/>
      <c r="Z145" s="89"/>
      <c r="AA145" s="91" t="str">
        <f t="shared" si="15"/>
        <v/>
      </c>
      <c r="AB145" s="77" t="str">
        <f t="shared" si="12"/>
        <v/>
      </c>
      <c r="AC145" s="26" t="str">
        <f t="shared" si="13"/>
        <v/>
      </c>
      <c r="AD145" s="89"/>
      <c r="AE145" s="294"/>
      <c r="AF145" s="89"/>
      <c r="AG145" s="227" t="str">
        <f t="shared" si="14"/>
        <v/>
      </c>
      <c r="AH145" s="89"/>
      <c r="AI145" s="89"/>
      <c r="AJ145" s="89"/>
      <c r="AK145" s="89"/>
      <c r="AL145" s="89"/>
      <c r="AM145" s="89"/>
      <c r="AN145" s="89"/>
      <c r="AO145" s="89"/>
    </row>
    <row r="146" spans="3:41">
      <c r="C146" s="90"/>
      <c r="D146" s="90" t="str">
        <f t="shared" si="11"/>
        <v/>
      </c>
      <c r="E146" s="295"/>
      <c r="F146" s="297"/>
      <c r="G146" s="89"/>
      <c r="H146" s="89"/>
      <c r="I146" s="23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299"/>
      <c r="V146" s="89"/>
      <c r="W146" s="154"/>
      <c r="X146" s="288"/>
      <c r="Y146" s="89"/>
      <c r="Z146" s="89"/>
      <c r="AA146" s="91" t="str">
        <f t="shared" si="15"/>
        <v/>
      </c>
      <c r="AB146" s="77" t="str">
        <f t="shared" si="12"/>
        <v/>
      </c>
      <c r="AC146" s="26" t="str">
        <f t="shared" si="13"/>
        <v/>
      </c>
      <c r="AD146" s="89"/>
      <c r="AE146" s="294"/>
      <c r="AF146" s="89"/>
      <c r="AG146" s="227" t="str">
        <f t="shared" si="14"/>
        <v/>
      </c>
      <c r="AH146" s="89"/>
      <c r="AI146" s="89"/>
      <c r="AJ146" s="89"/>
      <c r="AK146" s="89"/>
      <c r="AL146" s="89"/>
      <c r="AM146" s="89"/>
      <c r="AN146" s="89"/>
      <c r="AO146" s="89"/>
    </row>
    <row r="147" spans="3:41">
      <c r="C147" s="90"/>
      <c r="D147" s="90" t="str">
        <f t="shared" si="11"/>
        <v/>
      </c>
      <c r="E147" s="295"/>
      <c r="F147" s="297"/>
      <c r="G147" s="89"/>
      <c r="H147" s="89"/>
      <c r="I147" s="23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299"/>
      <c r="V147" s="89"/>
      <c r="W147" s="154"/>
      <c r="X147" s="288"/>
      <c r="Y147" s="89"/>
      <c r="Z147" s="89"/>
      <c r="AA147" s="91" t="str">
        <f t="shared" si="15"/>
        <v/>
      </c>
      <c r="AB147" s="77" t="str">
        <f t="shared" si="12"/>
        <v/>
      </c>
      <c r="AC147" s="26" t="str">
        <f t="shared" si="13"/>
        <v/>
      </c>
      <c r="AD147" s="89"/>
      <c r="AE147" s="294"/>
      <c r="AF147" s="89"/>
      <c r="AG147" s="227" t="str">
        <f t="shared" si="14"/>
        <v/>
      </c>
      <c r="AH147" s="89"/>
      <c r="AI147" s="89"/>
      <c r="AJ147" s="89"/>
      <c r="AK147" s="89"/>
      <c r="AL147" s="89"/>
      <c r="AM147" s="89"/>
      <c r="AN147" s="89"/>
      <c r="AO147" s="89"/>
    </row>
    <row r="148" spans="3:41">
      <c r="C148" s="90"/>
      <c r="D148" s="90" t="str">
        <f t="shared" si="11"/>
        <v/>
      </c>
      <c r="E148" s="295"/>
      <c r="F148" s="297"/>
      <c r="G148" s="89"/>
      <c r="H148" s="89"/>
      <c r="I148" s="23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299"/>
      <c r="V148" s="89"/>
      <c r="W148" s="154"/>
      <c r="X148" s="288"/>
      <c r="Y148" s="89"/>
      <c r="Z148" s="89"/>
      <c r="AA148" s="91" t="str">
        <f t="shared" si="15"/>
        <v/>
      </c>
      <c r="AB148" s="77" t="str">
        <f t="shared" si="12"/>
        <v/>
      </c>
      <c r="AC148" s="26" t="str">
        <f t="shared" si="13"/>
        <v/>
      </c>
      <c r="AD148" s="89"/>
      <c r="AE148" s="294"/>
      <c r="AF148" s="89"/>
      <c r="AG148" s="227" t="str">
        <f t="shared" si="14"/>
        <v/>
      </c>
      <c r="AH148" s="89"/>
      <c r="AI148" s="89"/>
      <c r="AJ148" s="89"/>
      <c r="AK148" s="89"/>
      <c r="AL148" s="89"/>
      <c r="AM148" s="89"/>
      <c r="AN148" s="89"/>
      <c r="AO148" s="89"/>
    </row>
    <row r="149" spans="3:41">
      <c r="C149" s="90"/>
      <c r="D149" s="90" t="str">
        <f t="shared" si="11"/>
        <v/>
      </c>
      <c r="E149" s="295"/>
      <c r="F149" s="297"/>
      <c r="G149" s="89"/>
      <c r="H149" s="89"/>
      <c r="I149" s="23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299"/>
      <c r="V149" s="89"/>
      <c r="W149" s="154"/>
      <c r="X149" s="288"/>
      <c r="Y149" s="89"/>
      <c r="Z149" s="89"/>
      <c r="AA149" s="91" t="str">
        <f t="shared" si="15"/>
        <v/>
      </c>
      <c r="AB149" s="77" t="str">
        <f t="shared" si="12"/>
        <v/>
      </c>
      <c r="AC149" s="26" t="str">
        <f t="shared" si="13"/>
        <v/>
      </c>
      <c r="AD149" s="89"/>
      <c r="AE149" s="294"/>
      <c r="AF149" s="89"/>
      <c r="AG149" s="227" t="str">
        <f t="shared" si="14"/>
        <v/>
      </c>
      <c r="AH149" s="89"/>
      <c r="AI149" s="89"/>
      <c r="AJ149" s="89"/>
      <c r="AK149" s="89"/>
      <c r="AL149" s="89"/>
      <c r="AM149" s="89"/>
      <c r="AN149" s="89"/>
      <c r="AO149" s="89"/>
    </row>
    <row r="150" spans="3:41">
      <c r="C150" s="90"/>
      <c r="D150" s="90" t="str">
        <f t="shared" si="11"/>
        <v/>
      </c>
      <c r="E150" s="154"/>
      <c r="F150" s="154"/>
      <c r="G150" s="90"/>
      <c r="H150" s="90"/>
      <c r="I150" s="24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293"/>
      <c r="V150" s="90"/>
      <c r="W150" s="154"/>
      <c r="X150" s="288"/>
      <c r="Y150" s="90"/>
      <c r="Z150" s="90"/>
      <c r="AA150" s="91" t="str">
        <f t="shared" si="15"/>
        <v/>
      </c>
      <c r="AB150" s="77" t="str">
        <f t="shared" si="12"/>
        <v/>
      </c>
      <c r="AC150" s="26" t="str">
        <f t="shared" si="13"/>
        <v/>
      </c>
      <c r="AD150" s="89"/>
      <c r="AE150" s="89"/>
      <c r="AF150" s="89"/>
      <c r="AG150" s="227" t="str">
        <f t="shared" si="14"/>
        <v/>
      </c>
      <c r="AH150" s="89"/>
      <c r="AI150" s="89"/>
      <c r="AJ150" s="89"/>
      <c r="AK150" s="89"/>
      <c r="AL150" s="89"/>
      <c r="AM150" s="89"/>
      <c r="AN150" s="89"/>
      <c r="AO150" s="89"/>
    </row>
    <row r="151" spans="3:41">
      <c r="C151" s="90"/>
      <c r="D151" s="90" t="str">
        <f t="shared" si="11"/>
        <v/>
      </c>
      <c r="E151" s="154"/>
      <c r="F151" s="154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293"/>
      <c r="V151" s="90"/>
      <c r="W151" s="154"/>
      <c r="X151" s="288"/>
      <c r="Y151" s="24"/>
      <c r="Z151" s="24"/>
      <c r="AA151" s="91" t="str">
        <f t="shared" si="15"/>
        <v/>
      </c>
      <c r="AB151" s="77" t="str">
        <f t="shared" si="12"/>
        <v/>
      </c>
      <c r="AC151" s="26" t="str">
        <f t="shared" si="13"/>
        <v/>
      </c>
      <c r="AD151" s="89"/>
      <c r="AE151" s="294"/>
      <c r="AF151" s="89"/>
      <c r="AG151" s="227" t="str">
        <f t="shared" si="14"/>
        <v/>
      </c>
      <c r="AH151" s="89"/>
      <c r="AI151" s="89"/>
      <c r="AJ151" s="89"/>
      <c r="AK151" s="89"/>
      <c r="AL151" s="89"/>
      <c r="AM151" s="89"/>
      <c r="AN151" s="89"/>
      <c r="AO151" s="89"/>
    </row>
    <row r="152" spans="3:41">
      <c r="C152" s="90"/>
      <c r="D152" s="90" t="str">
        <f t="shared" si="11"/>
        <v/>
      </c>
      <c r="E152" s="154"/>
      <c r="F152" s="154"/>
      <c r="G152" s="90"/>
      <c r="H152" s="90"/>
      <c r="I152" s="90"/>
      <c r="J152" s="90"/>
      <c r="K152" s="90"/>
      <c r="L152" s="90"/>
      <c r="M152" s="90"/>
      <c r="N152" s="90"/>
      <c r="O152" s="127"/>
      <c r="P152" s="90"/>
      <c r="Q152" s="90"/>
      <c r="R152" s="127"/>
      <c r="S152" s="90"/>
      <c r="T152" s="90"/>
      <c r="U152" s="293"/>
      <c r="V152" s="90"/>
      <c r="W152" s="154"/>
      <c r="X152" s="288"/>
      <c r="Y152" s="24"/>
      <c r="Z152" s="24"/>
      <c r="AA152" s="91" t="str">
        <f t="shared" si="15"/>
        <v/>
      </c>
      <c r="AB152" s="77" t="str">
        <f t="shared" si="12"/>
        <v/>
      </c>
      <c r="AC152" s="26" t="str">
        <f t="shared" si="13"/>
        <v/>
      </c>
      <c r="AD152" s="89"/>
      <c r="AE152" s="294"/>
      <c r="AF152" s="89"/>
      <c r="AG152" s="227" t="str">
        <f t="shared" si="14"/>
        <v/>
      </c>
      <c r="AH152" s="89"/>
      <c r="AI152" s="89"/>
      <c r="AJ152" s="89"/>
      <c r="AK152" s="89"/>
      <c r="AL152" s="89"/>
      <c r="AM152" s="89"/>
      <c r="AN152" s="89"/>
      <c r="AO152" s="89"/>
    </row>
    <row r="153" spans="3:41">
      <c r="C153" s="90"/>
      <c r="D153" s="90" t="str">
        <f t="shared" si="11"/>
        <v/>
      </c>
      <c r="E153" s="154"/>
      <c r="F153" s="154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293"/>
      <c r="V153" s="90"/>
      <c r="W153" s="154"/>
      <c r="X153" s="288"/>
      <c r="Y153" s="24"/>
      <c r="Z153" s="24"/>
      <c r="AA153" s="91" t="str">
        <f t="shared" si="15"/>
        <v/>
      </c>
      <c r="AB153" s="77" t="str">
        <f t="shared" si="12"/>
        <v/>
      </c>
      <c r="AC153" s="26" t="str">
        <f t="shared" si="13"/>
        <v/>
      </c>
      <c r="AD153" s="89"/>
      <c r="AE153" s="294"/>
      <c r="AF153" s="89"/>
      <c r="AG153" s="227" t="str">
        <f t="shared" si="14"/>
        <v/>
      </c>
      <c r="AH153" s="89"/>
      <c r="AI153" s="89"/>
      <c r="AJ153" s="89"/>
      <c r="AK153" s="89"/>
      <c r="AL153" s="89"/>
      <c r="AM153" s="89"/>
      <c r="AN153" s="89"/>
      <c r="AO153" s="89"/>
    </row>
    <row r="154" spans="3:41">
      <c r="C154" s="90"/>
      <c r="D154" s="90" t="str">
        <f t="shared" si="11"/>
        <v/>
      </c>
      <c r="E154" s="154"/>
      <c r="F154" s="154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293"/>
      <c r="V154" s="90"/>
      <c r="W154" s="154"/>
      <c r="X154" s="288"/>
      <c r="Y154" s="24"/>
      <c r="Z154" s="24"/>
      <c r="AA154" s="91" t="str">
        <f t="shared" si="15"/>
        <v/>
      </c>
      <c r="AB154" s="77" t="str">
        <f t="shared" si="12"/>
        <v/>
      </c>
      <c r="AC154" s="26" t="str">
        <f t="shared" si="13"/>
        <v/>
      </c>
      <c r="AD154" s="89"/>
      <c r="AE154" s="294"/>
      <c r="AF154" s="89"/>
      <c r="AG154" s="227" t="str">
        <f t="shared" si="14"/>
        <v/>
      </c>
      <c r="AH154" s="89"/>
      <c r="AI154" s="89"/>
      <c r="AJ154" s="89"/>
      <c r="AK154" s="89"/>
      <c r="AL154" s="89"/>
      <c r="AM154" s="89"/>
      <c r="AN154" s="89"/>
      <c r="AO154" s="89"/>
    </row>
    <row r="155" spans="3:41">
      <c r="C155" s="90"/>
      <c r="D155" s="90" t="str">
        <f t="shared" si="11"/>
        <v/>
      </c>
      <c r="E155" s="154"/>
      <c r="F155" s="154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293"/>
      <c r="V155" s="90"/>
      <c r="W155" s="154"/>
      <c r="X155" s="288"/>
      <c r="Y155" s="24"/>
      <c r="Z155" s="24"/>
      <c r="AA155" s="91" t="str">
        <f t="shared" si="15"/>
        <v/>
      </c>
      <c r="AB155" s="77" t="str">
        <f t="shared" si="12"/>
        <v/>
      </c>
      <c r="AC155" s="26" t="str">
        <f t="shared" si="13"/>
        <v/>
      </c>
      <c r="AD155" s="89"/>
      <c r="AE155" s="294"/>
      <c r="AF155" s="89"/>
      <c r="AG155" s="227" t="str">
        <f t="shared" si="14"/>
        <v/>
      </c>
      <c r="AH155" s="89"/>
      <c r="AI155" s="89"/>
      <c r="AJ155" s="89"/>
      <c r="AK155" s="89"/>
      <c r="AL155" s="89"/>
      <c r="AM155" s="89"/>
      <c r="AN155" s="89"/>
      <c r="AO155" s="89"/>
    </row>
    <row r="156" spans="3:41">
      <c r="C156" s="90"/>
      <c r="D156" s="90" t="str">
        <f t="shared" si="11"/>
        <v/>
      </c>
      <c r="E156" s="154"/>
      <c r="F156" s="154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293"/>
      <c r="V156" s="90"/>
      <c r="W156" s="154"/>
      <c r="X156" s="288"/>
      <c r="Y156" s="24"/>
      <c r="Z156" s="24"/>
      <c r="AA156" s="91" t="str">
        <f t="shared" si="15"/>
        <v/>
      </c>
      <c r="AB156" s="77" t="str">
        <f t="shared" si="12"/>
        <v/>
      </c>
      <c r="AC156" s="26" t="str">
        <f t="shared" si="13"/>
        <v/>
      </c>
      <c r="AD156" s="89"/>
      <c r="AE156" s="294"/>
      <c r="AF156" s="89"/>
      <c r="AG156" s="227" t="str">
        <f t="shared" si="14"/>
        <v/>
      </c>
      <c r="AH156" s="89"/>
      <c r="AI156" s="89"/>
      <c r="AJ156" s="89"/>
      <c r="AK156" s="89"/>
      <c r="AL156" s="89"/>
      <c r="AM156" s="89"/>
      <c r="AN156" s="89"/>
      <c r="AO156" s="89"/>
    </row>
    <row r="157" spans="3:41">
      <c r="C157" s="90"/>
      <c r="D157" s="90" t="str">
        <f t="shared" si="11"/>
        <v/>
      </c>
      <c r="E157" s="154"/>
      <c r="F157" s="154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293"/>
      <c r="V157" s="90"/>
      <c r="W157" s="154"/>
      <c r="X157" s="288"/>
      <c r="Y157" s="24"/>
      <c r="Z157" s="24"/>
      <c r="AA157" s="91" t="str">
        <f t="shared" si="15"/>
        <v/>
      </c>
      <c r="AB157" s="77" t="str">
        <f t="shared" si="12"/>
        <v/>
      </c>
      <c r="AC157" s="26" t="str">
        <f t="shared" si="13"/>
        <v/>
      </c>
      <c r="AD157" s="89"/>
      <c r="AE157" s="294"/>
      <c r="AF157" s="89"/>
      <c r="AG157" s="227" t="str">
        <f t="shared" si="14"/>
        <v/>
      </c>
      <c r="AH157" s="89"/>
      <c r="AI157" s="89"/>
      <c r="AJ157" s="89"/>
      <c r="AK157" s="89"/>
      <c r="AL157" s="89"/>
      <c r="AM157" s="89"/>
      <c r="AN157" s="89"/>
      <c r="AO157" s="89"/>
    </row>
    <row r="158" spans="3:41">
      <c r="C158" s="90"/>
      <c r="D158" s="90" t="str">
        <f t="shared" si="11"/>
        <v/>
      </c>
      <c r="E158" s="154"/>
      <c r="F158" s="154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293"/>
      <c r="V158" s="90"/>
      <c r="W158" s="154"/>
      <c r="X158" s="288"/>
      <c r="Y158" s="24"/>
      <c r="Z158" s="24"/>
      <c r="AA158" s="91" t="str">
        <f t="shared" si="15"/>
        <v/>
      </c>
      <c r="AB158" s="77" t="str">
        <f t="shared" si="12"/>
        <v/>
      </c>
      <c r="AC158" s="26" t="str">
        <f t="shared" si="13"/>
        <v/>
      </c>
      <c r="AD158" s="89"/>
      <c r="AE158" s="294"/>
      <c r="AF158" s="89"/>
      <c r="AG158" s="227" t="str">
        <f t="shared" si="14"/>
        <v/>
      </c>
      <c r="AH158" s="89"/>
      <c r="AI158" s="89"/>
      <c r="AJ158" s="89"/>
      <c r="AK158" s="89"/>
      <c r="AL158" s="89"/>
      <c r="AM158" s="89"/>
      <c r="AN158" s="89"/>
      <c r="AO158" s="89"/>
    </row>
    <row r="159" spans="3:41">
      <c r="C159" s="90"/>
      <c r="D159" s="90" t="str">
        <f t="shared" si="11"/>
        <v/>
      </c>
      <c r="E159" s="154"/>
      <c r="F159" s="154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293"/>
      <c r="V159" s="90"/>
      <c r="W159" s="154"/>
      <c r="X159" s="288"/>
      <c r="Y159" s="24"/>
      <c r="Z159" s="24"/>
      <c r="AA159" s="91" t="str">
        <f t="shared" si="15"/>
        <v/>
      </c>
      <c r="AB159" s="77" t="str">
        <f t="shared" si="12"/>
        <v/>
      </c>
      <c r="AC159" s="26" t="str">
        <f t="shared" si="13"/>
        <v/>
      </c>
      <c r="AD159" s="89"/>
      <c r="AE159" s="294"/>
      <c r="AF159" s="89"/>
      <c r="AG159" s="227" t="str">
        <f t="shared" si="14"/>
        <v/>
      </c>
      <c r="AH159" s="89"/>
      <c r="AI159" s="89"/>
      <c r="AJ159" s="89"/>
      <c r="AK159" s="89"/>
      <c r="AL159" s="89"/>
      <c r="AM159" s="89"/>
      <c r="AN159" s="89"/>
      <c r="AO159" s="89"/>
    </row>
    <row r="160" spans="3:41" ht="18">
      <c r="C160" s="90"/>
      <c r="D160" s="90" t="str">
        <f t="shared" si="11"/>
        <v/>
      </c>
      <c r="E160" s="154"/>
      <c r="F160" s="154"/>
      <c r="G160" s="90"/>
      <c r="H160" s="90"/>
      <c r="I160" s="30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293"/>
      <c r="V160" s="90"/>
      <c r="W160" s="154"/>
      <c r="X160" s="288"/>
      <c r="Y160" s="90"/>
      <c r="Z160" s="301"/>
      <c r="AA160" s="91" t="str">
        <f t="shared" si="15"/>
        <v/>
      </c>
      <c r="AB160" s="77" t="str">
        <f t="shared" si="12"/>
        <v/>
      </c>
      <c r="AC160" s="26" t="str">
        <f t="shared" si="13"/>
        <v/>
      </c>
      <c r="AD160" s="89"/>
      <c r="AE160" s="89"/>
      <c r="AF160" s="89"/>
      <c r="AG160" s="227" t="str">
        <f t="shared" si="14"/>
        <v/>
      </c>
      <c r="AH160" s="89"/>
      <c r="AI160" s="89"/>
      <c r="AJ160" s="89"/>
      <c r="AK160" s="89"/>
      <c r="AL160" s="89"/>
      <c r="AM160" s="89"/>
      <c r="AN160" s="89"/>
      <c r="AO160" s="89"/>
    </row>
    <row r="161" spans="3:41">
      <c r="C161" s="90"/>
      <c r="D161" s="90" t="str">
        <f t="shared" si="11"/>
        <v/>
      </c>
      <c r="E161" s="154"/>
      <c r="F161" s="154"/>
      <c r="G161" s="90"/>
      <c r="H161" s="90"/>
      <c r="I161" s="24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293"/>
      <c r="V161" s="90"/>
      <c r="W161" s="154"/>
      <c r="X161" s="288"/>
      <c r="Y161" s="90"/>
      <c r="Z161" s="90"/>
      <c r="AA161" s="91" t="str">
        <f t="shared" si="15"/>
        <v/>
      </c>
      <c r="AB161" s="77" t="str">
        <f t="shared" si="12"/>
        <v/>
      </c>
      <c r="AC161" s="26" t="str">
        <f t="shared" si="13"/>
        <v/>
      </c>
      <c r="AD161" s="89"/>
      <c r="AE161" s="89"/>
      <c r="AF161" s="89"/>
      <c r="AG161" s="227" t="str">
        <f t="shared" si="14"/>
        <v/>
      </c>
      <c r="AH161" s="89"/>
      <c r="AI161" s="89"/>
      <c r="AJ161" s="89"/>
      <c r="AK161" s="89"/>
      <c r="AL161" s="89"/>
      <c r="AM161" s="89"/>
      <c r="AN161" s="89"/>
      <c r="AO161" s="89"/>
    </row>
    <row r="162" spans="3:41">
      <c r="C162" s="90"/>
      <c r="D162" s="90" t="str">
        <f t="shared" si="11"/>
        <v/>
      </c>
      <c r="E162" s="154"/>
      <c r="F162" s="154"/>
      <c r="G162" s="90"/>
      <c r="H162" s="90"/>
      <c r="I162" s="24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293"/>
      <c r="V162" s="90"/>
      <c r="W162" s="154"/>
      <c r="X162" s="288"/>
      <c r="Y162" s="90"/>
      <c r="Z162" s="90"/>
      <c r="AA162" s="91" t="str">
        <f t="shared" si="15"/>
        <v/>
      </c>
      <c r="AB162" s="77" t="str">
        <f t="shared" si="12"/>
        <v/>
      </c>
      <c r="AC162" s="26" t="str">
        <f t="shared" si="13"/>
        <v/>
      </c>
      <c r="AD162" s="89"/>
      <c r="AE162" s="89"/>
      <c r="AF162" s="89"/>
      <c r="AG162" s="227" t="str">
        <f t="shared" si="14"/>
        <v/>
      </c>
      <c r="AH162" s="89"/>
      <c r="AI162" s="89"/>
      <c r="AJ162" s="89"/>
      <c r="AK162" s="89"/>
      <c r="AL162" s="89"/>
      <c r="AM162" s="89"/>
      <c r="AN162" s="89"/>
      <c r="AO162" s="89"/>
    </row>
    <row r="163" spans="3:41">
      <c r="C163" s="90"/>
      <c r="D163" s="90" t="str">
        <f t="shared" ref="D163:D226" si="16">IF(G163="M",VLOOKUP(H163,$C$4:$E$9,2,0),IF(G163="F",VLOOKUP(H163,$C$4:$E$9,3,0),IF(G163="","")))</f>
        <v/>
      </c>
      <c r="E163" s="154"/>
      <c r="F163" s="154"/>
      <c r="G163" s="90"/>
      <c r="H163" s="90"/>
      <c r="I163" s="24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293"/>
      <c r="V163" s="90"/>
      <c r="W163" s="154"/>
      <c r="X163" s="288"/>
      <c r="Y163" s="90"/>
      <c r="Z163" s="90"/>
      <c r="AA163" s="91" t="str">
        <f t="shared" si="15"/>
        <v/>
      </c>
      <c r="AB163" s="77" t="str">
        <f t="shared" ref="AB163:AB226" si="17">IF(COUNTA(S163)=0,"",$AB$32)</f>
        <v/>
      </c>
      <c r="AC163" s="26" t="str">
        <f t="shared" ref="AC163:AC226" si="18">IF(AA163="","",SUM(AA163:AB163))</f>
        <v/>
      </c>
      <c r="AD163" s="89"/>
      <c r="AE163" s="89"/>
      <c r="AF163" s="89"/>
      <c r="AG163" s="227" t="str">
        <f t="shared" ref="AG163:AG226" si="19">IF(AC163="","",IF(AE163-AC163=0,"",AE163-AC163))</f>
        <v/>
      </c>
      <c r="AH163" s="89"/>
      <c r="AI163" s="89"/>
      <c r="AJ163" s="89"/>
      <c r="AK163" s="89"/>
      <c r="AL163" s="89"/>
      <c r="AM163" s="89"/>
      <c r="AN163" s="89"/>
      <c r="AO163" s="89"/>
    </row>
    <row r="164" spans="3:41">
      <c r="C164" s="90"/>
      <c r="D164" s="90" t="str">
        <f t="shared" si="16"/>
        <v/>
      </c>
      <c r="E164" s="154"/>
      <c r="F164" s="154"/>
      <c r="G164" s="90"/>
      <c r="H164" s="90"/>
      <c r="I164" s="24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293"/>
      <c r="V164" s="90"/>
      <c r="W164" s="154"/>
      <c r="X164" s="288"/>
      <c r="Y164" s="90"/>
      <c r="Z164" s="90"/>
      <c r="AA164" s="91" t="str">
        <f t="shared" si="15"/>
        <v/>
      </c>
      <c r="AB164" s="77" t="str">
        <f t="shared" si="17"/>
        <v/>
      </c>
      <c r="AC164" s="26" t="str">
        <f t="shared" si="18"/>
        <v/>
      </c>
      <c r="AD164" s="89"/>
      <c r="AE164" s="89"/>
      <c r="AF164" s="89"/>
      <c r="AG164" s="227" t="str">
        <f t="shared" si="19"/>
        <v/>
      </c>
      <c r="AH164" s="89"/>
      <c r="AI164" s="89"/>
      <c r="AJ164" s="89"/>
      <c r="AK164" s="89"/>
      <c r="AL164" s="89"/>
      <c r="AM164" s="89"/>
      <c r="AN164" s="89"/>
      <c r="AO164" s="89"/>
    </row>
    <row r="165" spans="3:41">
      <c r="C165" s="90"/>
      <c r="D165" s="90" t="str">
        <f t="shared" si="16"/>
        <v/>
      </c>
      <c r="E165" s="154"/>
      <c r="F165" s="154"/>
      <c r="G165" s="90"/>
      <c r="H165" s="90"/>
      <c r="I165" s="24"/>
      <c r="J165" s="90"/>
      <c r="K165" s="90"/>
      <c r="L165" s="90"/>
      <c r="M165" s="90"/>
      <c r="N165" s="90"/>
      <c r="O165" s="127"/>
      <c r="P165" s="90"/>
      <c r="Q165" s="90"/>
      <c r="R165" s="127"/>
      <c r="S165" s="90"/>
      <c r="T165" s="90"/>
      <c r="U165" s="293"/>
      <c r="V165" s="90"/>
      <c r="W165" s="154"/>
      <c r="X165" s="288"/>
      <c r="Y165" s="90"/>
      <c r="Z165" s="90"/>
      <c r="AA165" s="91" t="str">
        <f t="shared" ref="AA165:AA228" si="20">IF(H165="","",IF(COUNTA(J165:R165)&gt;3,"Events Over Limit",IF(COUNTA(J165:R165)=0,"Please entry at least 1 indv., event",IF(COUNTA(V165)=1,COUNTA(J165:R165)*$AA$31+$AA$30+$AA$32+$U165,IF(COUNTA(V165)=0,COUNTA(J165:R165)*$AA$31+$AA$30+$U165,"Error")))))</f>
        <v/>
      </c>
      <c r="AB165" s="77" t="str">
        <f t="shared" si="17"/>
        <v/>
      </c>
      <c r="AC165" s="26" t="str">
        <f t="shared" si="18"/>
        <v/>
      </c>
      <c r="AD165" s="89"/>
      <c r="AE165" s="89"/>
      <c r="AF165" s="89"/>
      <c r="AG165" s="227" t="str">
        <f t="shared" si="19"/>
        <v/>
      </c>
      <c r="AH165" s="89"/>
      <c r="AI165" s="89"/>
      <c r="AJ165" s="89"/>
      <c r="AK165" s="89"/>
      <c r="AL165" s="89"/>
      <c r="AM165" s="89"/>
      <c r="AN165" s="89"/>
      <c r="AO165" s="89"/>
    </row>
    <row r="166" spans="3:41">
      <c r="C166" s="90"/>
      <c r="D166" s="90" t="str">
        <f t="shared" si="16"/>
        <v/>
      </c>
      <c r="E166" s="154"/>
      <c r="F166" s="275"/>
      <c r="G166" s="90"/>
      <c r="H166" s="90"/>
      <c r="I166" s="24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293"/>
      <c r="V166" s="90"/>
      <c r="W166" s="154"/>
      <c r="X166" s="288"/>
      <c r="Y166" s="90"/>
      <c r="Z166" s="90"/>
      <c r="AA166" s="91" t="str">
        <f t="shared" si="20"/>
        <v/>
      </c>
      <c r="AB166" s="77" t="str">
        <f t="shared" si="17"/>
        <v/>
      </c>
      <c r="AC166" s="26" t="str">
        <f t="shared" si="18"/>
        <v/>
      </c>
      <c r="AD166" s="89"/>
      <c r="AE166" s="89"/>
      <c r="AF166" s="89"/>
      <c r="AG166" s="227" t="str">
        <f t="shared" si="19"/>
        <v/>
      </c>
      <c r="AH166" s="89"/>
      <c r="AI166" s="89"/>
      <c r="AJ166" s="89"/>
      <c r="AK166" s="89"/>
      <c r="AL166" s="89"/>
      <c r="AM166" s="89"/>
      <c r="AN166" s="89"/>
      <c r="AO166" s="89"/>
    </row>
    <row r="167" spans="3:41">
      <c r="C167" s="90"/>
      <c r="D167" s="90" t="str">
        <f t="shared" si="16"/>
        <v/>
      </c>
      <c r="E167" s="154"/>
      <c r="F167" s="154"/>
      <c r="G167" s="90"/>
      <c r="H167" s="90"/>
      <c r="I167" s="24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293"/>
      <c r="V167" s="90"/>
      <c r="W167" s="154"/>
      <c r="X167" s="288"/>
      <c r="Y167" s="90"/>
      <c r="Z167" s="90"/>
      <c r="AA167" s="91" t="str">
        <f t="shared" si="20"/>
        <v/>
      </c>
      <c r="AB167" s="77" t="str">
        <f t="shared" si="17"/>
        <v/>
      </c>
      <c r="AC167" s="26" t="str">
        <f t="shared" si="18"/>
        <v/>
      </c>
      <c r="AD167" s="89"/>
      <c r="AE167" s="89"/>
      <c r="AF167" s="89"/>
      <c r="AG167" s="227" t="str">
        <f t="shared" si="19"/>
        <v/>
      </c>
      <c r="AH167" s="89"/>
      <c r="AI167" s="89"/>
      <c r="AJ167" s="89"/>
      <c r="AK167" s="89"/>
      <c r="AL167" s="89"/>
      <c r="AM167" s="89"/>
      <c r="AN167" s="89"/>
      <c r="AO167" s="89"/>
    </row>
    <row r="168" spans="3:41">
      <c r="C168" s="90"/>
      <c r="D168" s="90" t="str">
        <f t="shared" si="16"/>
        <v/>
      </c>
      <c r="E168" s="154"/>
      <c r="F168" s="275"/>
      <c r="G168" s="261"/>
      <c r="H168" s="90"/>
      <c r="I168" s="24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293"/>
      <c r="V168" s="90"/>
      <c r="W168" s="154"/>
      <c r="X168" s="288"/>
      <c r="Y168" s="90"/>
      <c r="Z168" s="90"/>
      <c r="AA168" s="91" t="str">
        <f t="shared" si="20"/>
        <v/>
      </c>
      <c r="AB168" s="77" t="str">
        <f t="shared" si="17"/>
        <v/>
      </c>
      <c r="AC168" s="26" t="str">
        <f t="shared" si="18"/>
        <v/>
      </c>
      <c r="AD168" s="89"/>
      <c r="AE168" s="89"/>
      <c r="AF168" s="89"/>
      <c r="AG168" s="227" t="str">
        <f t="shared" si="19"/>
        <v/>
      </c>
      <c r="AH168" s="89"/>
      <c r="AI168" s="89"/>
      <c r="AJ168" s="89"/>
      <c r="AK168" s="89"/>
      <c r="AL168" s="89"/>
      <c r="AM168" s="89"/>
      <c r="AN168" s="89"/>
      <c r="AO168" s="89"/>
    </row>
    <row r="169" spans="3:41">
      <c r="C169" s="90"/>
      <c r="D169" s="90" t="str">
        <f t="shared" si="16"/>
        <v/>
      </c>
      <c r="E169" s="154"/>
      <c r="F169" s="154"/>
      <c r="G169" s="90"/>
      <c r="H169" s="90"/>
      <c r="I169" s="24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293"/>
      <c r="V169" s="90"/>
      <c r="W169" s="154"/>
      <c r="X169" s="288"/>
      <c r="Y169" s="90"/>
      <c r="Z169" s="90"/>
      <c r="AA169" s="91" t="str">
        <f t="shared" si="20"/>
        <v/>
      </c>
      <c r="AB169" s="77" t="str">
        <f t="shared" si="17"/>
        <v/>
      </c>
      <c r="AC169" s="26" t="str">
        <f t="shared" si="18"/>
        <v/>
      </c>
      <c r="AD169" s="89"/>
      <c r="AE169" s="89"/>
      <c r="AF169" s="89"/>
      <c r="AG169" s="227" t="str">
        <f t="shared" si="19"/>
        <v/>
      </c>
      <c r="AH169" s="89"/>
      <c r="AI169" s="89"/>
      <c r="AJ169" s="89"/>
      <c r="AK169" s="89"/>
      <c r="AL169" s="89"/>
      <c r="AM169" s="89"/>
      <c r="AN169" s="89"/>
      <c r="AO169" s="89"/>
    </row>
    <row r="170" spans="3:41">
      <c r="C170" s="90"/>
      <c r="D170" s="90" t="str">
        <f t="shared" si="16"/>
        <v/>
      </c>
      <c r="E170" s="154"/>
      <c r="F170" s="154"/>
      <c r="G170" s="90"/>
      <c r="H170" s="90"/>
      <c r="I170" s="24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293"/>
      <c r="V170" s="90"/>
      <c r="W170" s="154"/>
      <c r="X170" s="288"/>
      <c r="Y170" s="90"/>
      <c r="Z170" s="90"/>
      <c r="AA170" s="91" t="str">
        <f t="shared" si="20"/>
        <v/>
      </c>
      <c r="AB170" s="77" t="str">
        <f t="shared" si="17"/>
        <v/>
      </c>
      <c r="AC170" s="26" t="str">
        <f t="shared" si="18"/>
        <v/>
      </c>
      <c r="AD170" s="89"/>
      <c r="AE170" s="89"/>
      <c r="AF170" s="89"/>
      <c r="AG170" s="227" t="str">
        <f t="shared" si="19"/>
        <v/>
      </c>
      <c r="AH170" s="89"/>
      <c r="AI170" s="89"/>
      <c r="AJ170" s="89"/>
      <c r="AK170" s="89"/>
      <c r="AL170" s="89"/>
      <c r="AM170" s="89"/>
      <c r="AN170" s="89"/>
      <c r="AO170" s="89"/>
    </row>
    <row r="171" spans="3:41">
      <c r="C171" s="90"/>
      <c r="D171" s="90" t="str">
        <f t="shared" si="16"/>
        <v/>
      </c>
      <c r="E171" s="154"/>
      <c r="F171" s="154"/>
      <c r="G171" s="90"/>
      <c r="H171" s="90"/>
      <c r="I171" s="24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293"/>
      <c r="V171" s="90"/>
      <c r="W171" s="154"/>
      <c r="X171" s="288"/>
      <c r="Y171" s="90"/>
      <c r="Z171" s="90"/>
      <c r="AA171" s="91" t="str">
        <f t="shared" si="20"/>
        <v/>
      </c>
      <c r="AB171" s="77" t="str">
        <f t="shared" si="17"/>
        <v/>
      </c>
      <c r="AC171" s="26" t="str">
        <f t="shared" si="18"/>
        <v/>
      </c>
      <c r="AD171" s="89"/>
      <c r="AE171" s="89"/>
      <c r="AF171" s="89"/>
      <c r="AG171" s="227" t="str">
        <f t="shared" si="19"/>
        <v/>
      </c>
      <c r="AH171" s="89"/>
      <c r="AI171" s="89"/>
      <c r="AJ171" s="89"/>
      <c r="AK171" s="89"/>
      <c r="AL171" s="89"/>
      <c r="AM171" s="89"/>
      <c r="AN171" s="89"/>
      <c r="AO171" s="89"/>
    </row>
    <row r="172" spans="3:41">
      <c r="C172" s="90"/>
      <c r="D172" s="90" t="str">
        <f t="shared" si="16"/>
        <v/>
      </c>
      <c r="E172" s="154"/>
      <c r="F172" s="154"/>
      <c r="G172" s="90"/>
      <c r="H172" s="90"/>
      <c r="I172" s="24"/>
      <c r="J172" s="90"/>
      <c r="K172" s="90"/>
      <c r="L172" s="90"/>
      <c r="M172" s="90"/>
      <c r="N172" s="90"/>
      <c r="O172" s="127"/>
      <c r="P172" s="90"/>
      <c r="Q172" s="90"/>
      <c r="R172" s="127"/>
      <c r="S172" s="90"/>
      <c r="T172" s="90"/>
      <c r="U172" s="293"/>
      <c r="V172" s="90"/>
      <c r="W172" s="154"/>
      <c r="X172" s="288"/>
      <c r="Y172" s="90"/>
      <c r="Z172" s="90"/>
      <c r="AA172" s="91" t="str">
        <f t="shared" si="20"/>
        <v/>
      </c>
      <c r="AB172" s="77" t="str">
        <f t="shared" si="17"/>
        <v/>
      </c>
      <c r="AC172" s="26" t="str">
        <f t="shared" si="18"/>
        <v/>
      </c>
      <c r="AD172" s="89"/>
      <c r="AE172" s="89"/>
      <c r="AF172" s="89"/>
      <c r="AG172" s="227" t="str">
        <f t="shared" si="19"/>
        <v/>
      </c>
      <c r="AH172" s="89"/>
      <c r="AI172" s="89"/>
      <c r="AJ172" s="89"/>
      <c r="AK172" s="89"/>
      <c r="AL172" s="89"/>
      <c r="AM172" s="89"/>
      <c r="AN172" s="89"/>
      <c r="AO172" s="89"/>
    </row>
    <row r="173" spans="3:41">
      <c r="C173" s="90"/>
      <c r="D173" s="90" t="str">
        <f t="shared" si="16"/>
        <v/>
      </c>
      <c r="E173" s="154"/>
      <c r="F173" s="154"/>
      <c r="G173" s="90"/>
      <c r="H173" s="90"/>
      <c r="I173" s="24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293"/>
      <c r="V173" s="90"/>
      <c r="W173" s="154"/>
      <c r="X173" s="288"/>
      <c r="Y173" s="90"/>
      <c r="Z173" s="90"/>
      <c r="AA173" s="91" t="str">
        <f t="shared" si="20"/>
        <v/>
      </c>
      <c r="AB173" s="77" t="str">
        <f t="shared" si="17"/>
        <v/>
      </c>
      <c r="AC173" s="26" t="str">
        <f t="shared" si="18"/>
        <v/>
      </c>
      <c r="AD173" s="89"/>
      <c r="AE173" s="89"/>
      <c r="AF173" s="89"/>
      <c r="AG173" s="227" t="str">
        <f t="shared" si="19"/>
        <v/>
      </c>
      <c r="AH173" s="89"/>
      <c r="AI173" s="89"/>
      <c r="AJ173" s="89"/>
      <c r="AK173" s="89"/>
      <c r="AL173" s="89"/>
      <c r="AM173" s="89"/>
      <c r="AN173" s="89"/>
      <c r="AO173" s="89"/>
    </row>
    <row r="174" spans="3:41">
      <c r="C174" s="90"/>
      <c r="D174" s="90" t="str">
        <f t="shared" si="16"/>
        <v/>
      </c>
      <c r="E174" s="302"/>
      <c r="F174" s="302"/>
      <c r="G174" s="303"/>
      <c r="H174" s="303"/>
      <c r="I174" s="304"/>
      <c r="J174" s="303"/>
      <c r="K174" s="303"/>
      <c r="L174" s="90"/>
      <c r="M174" s="303"/>
      <c r="N174" s="303"/>
      <c r="O174" s="303"/>
      <c r="P174" s="303"/>
      <c r="Q174" s="303"/>
      <c r="R174" s="303"/>
      <c r="S174" s="303"/>
      <c r="T174" s="303"/>
      <c r="U174" s="293"/>
      <c r="V174" s="303"/>
      <c r="W174" s="154"/>
      <c r="X174" s="288"/>
      <c r="Y174" s="303"/>
      <c r="Z174" s="303"/>
      <c r="AA174" s="91" t="str">
        <f t="shared" si="20"/>
        <v/>
      </c>
      <c r="AB174" s="77" t="str">
        <f t="shared" si="17"/>
        <v/>
      </c>
      <c r="AC174" s="26" t="str">
        <f t="shared" si="18"/>
        <v/>
      </c>
      <c r="AD174" s="89"/>
      <c r="AE174" s="89"/>
      <c r="AF174" s="89"/>
      <c r="AG174" s="227" t="str">
        <f t="shared" si="19"/>
        <v/>
      </c>
      <c r="AH174" s="89"/>
      <c r="AI174" s="89"/>
      <c r="AJ174" s="89"/>
      <c r="AK174" s="89"/>
      <c r="AL174" s="89"/>
      <c r="AM174" s="89"/>
      <c r="AN174" s="89"/>
      <c r="AO174" s="89"/>
    </row>
    <row r="175" spans="3:41">
      <c r="C175" s="90"/>
      <c r="D175" s="90" t="str">
        <f t="shared" si="16"/>
        <v/>
      </c>
      <c r="E175" s="154"/>
      <c r="F175" s="154"/>
      <c r="G175" s="90"/>
      <c r="H175" s="90"/>
      <c r="I175" s="24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293"/>
      <c r="V175" s="90"/>
      <c r="W175" s="154"/>
      <c r="X175" s="288"/>
      <c r="Y175" s="90"/>
      <c r="Z175" s="90"/>
      <c r="AA175" s="91" t="str">
        <f t="shared" si="20"/>
        <v/>
      </c>
      <c r="AB175" s="77" t="str">
        <f t="shared" si="17"/>
        <v/>
      </c>
      <c r="AC175" s="26" t="str">
        <f t="shared" si="18"/>
        <v/>
      </c>
      <c r="AD175" s="89"/>
      <c r="AE175" s="89"/>
      <c r="AF175" s="89"/>
      <c r="AG175" s="227" t="str">
        <f t="shared" si="19"/>
        <v/>
      </c>
      <c r="AH175" s="89"/>
      <c r="AI175" s="89"/>
      <c r="AJ175" s="89"/>
      <c r="AK175" s="89"/>
      <c r="AL175" s="89"/>
      <c r="AM175" s="89"/>
      <c r="AN175" s="89"/>
      <c r="AO175" s="89"/>
    </row>
    <row r="176" spans="3:41">
      <c r="C176" s="90"/>
      <c r="D176" s="90" t="str">
        <f t="shared" si="16"/>
        <v/>
      </c>
      <c r="E176" s="154"/>
      <c r="F176" s="154"/>
      <c r="G176" s="90"/>
      <c r="H176" s="90"/>
      <c r="I176" s="24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293"/>
      <c r="V176" s="90"/>
      <c r="W176" s="154"/>
      <c r="X176" s="288"/>
      <c r="Y176" s="90"/>
      <c r="Z176" s="90"/>
      <c r="AA176" s="91" t="str">
        <f t="shared" si="20"/>
        <v/>
      </c>
      <c r="AB176" s="77" t="str">
        <f t="shared" si="17"/>
        <v/>
      </c>
      <c r="AC176" s="26" t="str">
        <f t="shared" si="18"/>
        <v/>
      </c>
      <c r="AD176" s="89"/>
      <c r="AE176" s="89"/>
      <c r="AF176" s="89"/>
      <c r="AG176" s="227" t="str">
        <f t="shared" si="19"/>
        <v/>
      </c>
      <c r="AH176" s="89"/>
      <c r="AI176" s="89"/>
      <c r="AJ176" s="89"/>
      <c r="AK176" s="89"/>
      <c r="AL176" s="89"/>
      <c r="AM176" s="89"/>
      <c r="AN176" s="89"/>
      <c r="AO176" s="89"/>
    </row>
    <row r="177" spans="3:41">
      <c r="C177" s="90"/>
      <c r="D177" s="90" t="str">
        <f t="shared" si="16"/>
        <v/>
      </c>
      <c r="E177" s="154"/>
      <c r="F177" s="275"/>
      <c r="G177" s="261"/>
      <c r="H177" s="90"/>
      <c r="I177" s="24"/>
      <c r="J177" s="24"/>
      <c r="K177" s="24"/>
      <c r="L177" s="90"/>
      <c r="M177" s="24"/>
      <c r="N177" s="24"/>
      <c r="O177" s="90"/>
      <c r="P177" s="90"/>
      <c r="Q177" s="90"/>
      <c r="R177" s="90"/>
      <c r="S177" s="90"/>
      <c r="T177" s="90"/>
      <c r="U177" s="293"/>
      <c r="V177" s="90"/>
      <c r="W177" s="154"/>
      <c r="X177" s="288"/>
      <c r="Y177" s="24"/>
      <c r="Z177" s="24"/>
      <c r="AA177" s="91" t="str">
        <f t="shared" si="20"/>
        <v/>
      </c>
      <c r="AB177" s="77" t="str">
        <f t="shared" si="17"/>
        <v/>
      </c>
      <c r="AC177" s="26" t="str">
        <f t="shared" si="18"/>
        <v/>
      </c>
      <c r="AD177" s="89"/>
      <c r="AE177" s="89"/>
      <c r="AF177" s="89"/>
      <c r="AG177" s="227" t="str">
        <f t="shared" si="19"/>
        <v/>
      </c>
      <c r="AH177" s="89"/>
      <c r="AI177" s="89"/>
      <c r="AJ177" s="89"/>
      <c r="AK177" s="89"/>
      <c r="AL177" s="89"/>
      <c r="AM177" s="89"/>
      <c r="AN177" s="89"/>
      <c r="AO177" s="89"/>
    </row>
    <row r="178" spans="3:41">
      <c r="C178" s="90"/>
      <c r="D178" s="90" t="str">
        <f t="shared" si="16"/>
        <v/>
      </c>
      <c r="E178" s="154"/>
      <c r="F178" s="154"/>
      <c r="G178" s="90"/>
      <c r="H178" s="90"/>
      <c r="I178" s="24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293"/>
      <c r="V178" s="90"/>
      <c r="W178" s="154"/>
      <c r="X178" s="288"/>
      <c r="Y178" s="24"/>
      <c r="Z178" s="24"/>
      <c r="AA178" s="91" t="str">
        <f t="shared" si="20"/>
        <v/>
      </c>
      <c r="AB178" s="77" t="str">
        <f t="shared" si="17"/>
        <v/>
      </c>
      <c r="AC178" s="26" t="str">
        <f t="shared" si="18"/>
        <v/>
      </c>
      <c r="AD178" s="89"/>
      <c r="AE178" s="89"/>
      <c r="AF178" s="89"/>
      <c r="AG178" s="227" t="str">
        <f t="shared" si="19"/>
        <v/>
      </c>
      <c r="AH178" s="89"/>
      <c r="AI178" s="89"/>
      <c r="AJ178" s="89"/>
      <c r="AK178" s="89"/>
      <c r="AL178" s="89"/>
      <c r="AM178" s="89"/>
      <c r="AN178" s="89"/>
      <c r="AO178" s="89"/>
    </row>
    <row r="179" spans="3:41">
      <c r="C179" s="90"/>
      <c r="D179" s="90" t="str">
        <f t="shared" si="16"/>
        <v/>
      </c>
      <c r="E179" s="154"/>
      <c r="F179" s="154"/>
      <c r="G179" s="90"/>
      <c r="H179" s="90"/>
      <c r="I179" s="24"/>
      <c r="J179" s="90"/>
      <c r="K179" s="90"/>
      <c r="L179" s="90"/>
      <c r="M179" s="90"/>
      <c r="N179" s="90"/>
      <c r="O179" s="127"/>
      <c r="P179" s="90"/>
      <c r="Q179" s="90"/>
      <c r="R179" s="127"/>
      <c r="S179" s="90"/>
      <c r="T179" s="90"/>
      <c r="U179" s="293"/>
      <c r="V179" s="90"/>
      <c r="W179" s="154"/>
      <c r="X179" s="288"/>
      <c r="Y179" s="24"/>
      <c r="Z179" s="24"/>
      <c r="AA179" s="91" t="str">
        <f t="shared" si="20"/>
        <v/>
      </c>
      <c r="AB179" s="77" t="str">
        <f t="shared" si="17"/>
        <v/>
      </c>
      <c r="AC179" s="26" t="str">
        <f t="shared" si="18"/>
        <v/>
      </c>
      <c r="AD179" s="89"/>
      <c r="AE179" s="89"/>
      <c r="AF179" s="89"/>
      <c r="AG179" s="227" t="str">
        <f t="shared" si="19"/>
        <v/>
      </c>
      <c r="AH179" s="89"/>
      <c r="AI179" s="89"/>
      <c r="AJ179" s="89"/>
      <c r="AK179" s="89"/>
      <c r="AL179" s="89"/>
      <c r="AM179" s="89"/>
      <c r="AN179" s="89"/>
      <c r="AO179" s="89"/>
    </row>
    <row r="180" spans="3:41">
      <c r="C180" s="90"/>
      <c r="D180" s="90" t="str">
        <f t="shared" si="16"/>
        <v/>
      </c>
      <c r="E180" s="154"/>
      <c r="F180" s="154"/>
      <c r="G180" s="90"/>
      <c r="H180" s="90"/>
      <c r="I180" s="24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293"/>
      <c r="V180" s="90"/>
      <c r="W180" s="154"/>
      <c r="X180" s="288"/>
      <c r="Y180" s="24"/>
      <c r="Z180" s="24"/>
      <c r="AA180" s="91" t="str">
        <f t="shared" si="20"/>
        <v/>
      </c>
      <c r="AB180" s="77" t="str">
        <f t="shared" si="17"/>
        <v/>
      </c>
      <c r="AC180" s="26" t="str">
        <f t="shared" si="18"/>
        <v/>
      </c>
      <c r="AD180" s="89"/>
      <c r="AE180" s="89"/>
      <c r="AF180" s="89"/>
      <c r="AG180" s="227" t="str">
        <f t="shared" si="19"/>
        <v/>
      </c>
      <c r="AH180" s="89"/>
      <c r="AI180" s="89"/>
      <c r="AJ180" s="89"/>
      <c r="AK180" s="89"/>
      <c r="AL180" s="89"/>
      <c r="AM180" s="89"/>
      <c r="AN180" s="89"/>
      <c r="AO180" s="89"/>
    </row>
    <row r="181" spans="3:41">
      <c r="C181" s="90"/>
      <c r="D181" s="90" t="str">
        <f t="shared" si="16"/>
        <v/>
      </c>
      <c r="E181" s="154"/>
      <c r="F181" s="154"/>
      <c r="G181" s="90"/>
      <c r="H181" s="90"/>
      <c r="I181" s="24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293"/>
      <c r="V181" s="90"/>
      <c r="W181" s="154"/>
      <c r="X181" s="288"/>
      <c r="Y181" s="24"/>
      <c r="Z181" s="24"/>
      <c r="AA181" s="91" t="str">
        <f t="shared" si="20"/>
        <v/>
      </c>
      <c r="AB181" s="77" t="str">
        <f t="shared" si="17"/>
        <v/>
      </c>
      <c r="AC181" s="26" t="str">
        <f t="shared" si="18"/>
        <v/>
      </c>
      <c r="AD181" s="89"/>
      <c r="AE181" s="89"/>
      <c r="AF181" s="89"/>
      <c r="AG181" s="227" t="str">
        <f t="shared" si="19"/>
        <v/>
      </c>
      <c r="AH181" s="89"/>
      <c r="AI181" s="89"/>
      <c r="AJ181" s="89"/>
      <c r="AK181" s="89"/>
      <c r="AL181" s="89"/>
      <c r="AM181" s="89"/>
      <c r="AN181" s="89"/>
      <c r="AO181" s="89"/>
    </row>
    <row r="182" spans="3:41">
      <c r="C182" s="90"/>
      <c r="D182" s="90" t="str">
        <f t="shared" si="16"/>
        <v/>
      </c>
      <c r="E182" s="154"/>
      <c r="F182" s="154"/>
      <c r="G182" s="90"/>
      <c r="H182" s="90"/>
      <c r="I182" s="24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293"/>
      <c r="V182" s="90"/>
      <c r="W182" s="154"/>
      <c r="X182" s="288"/>
      <c r="Y182" s="24"/>
      <c r="Z182" s="24"/>
      <c r="AA182" s="91" t="str">
        <f t="shared" si="20"/>
        <v/>
      </c>
      <c r="AB182" s="77" t="str">
        <f t="shared" si="17"/>
        <v/>
      </c>
      <c r="AC182" s="26" t="str">
        <f t="shared" si="18"/>
        <v/>
      </c>
      <c r="AD182" s="89"/>
      <c r="AE182" s="89"/>
      <c r="AF182" s="89"/>
      <c r="AG182" s="227" t="str">
        <f t="shared" si="19"/>
        <v/>
      </c>
      <c r="AH182" s="89"/>
      <c r="AI182" s="89"/>
      <c r="AJ182" s="89"/>
      <c r="AK182" s="89"/>
      <c r="AL182" s="89"/>
      <c r="AM182" s="89"/>
      <c r="AN182" s="89"/>
      <c r="AO182" s="89"/>
    </row>
    <row r="183" spans="3:41">
      <c r="C183" s="90"/>
      <c r="D183" s="90" t="str">
        <f t="shared" si="16"/>
        <v/>
      </c>
      <c r="E183" s="154"/>
      <c r="F183" s="154"/>
      <c r="G183" s="90"/>
      <c r="H183" s="90"/>
      <c r="I183" s="24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293"/>
      <c r="V183" s="90"/>
      <c r="W183" s="154"/>
      <c r="X183" s="288"/>
      <c r="Y183" s="24"/>
      <c r="Z183" s="24"/>
      <c r="AA183" s="91" t="str">
        <f t="shared" si="20"/>
        <v/>
      </c>
      <c r="AB183" s="77" t="str">
        <f t="shared" si="17"/>
        <v/>
      </c>
      <c r="AC183" s="26" t="str">
        <f t="shared" si="18"/>
        <v/>
      </c>
      <c r="AD183" s="89"/>
      <c r="AE183" s="89"/>
      <c r="AF183" s="89"/>
      <c r="AG183" s="227" t="str">
        <f t="shared" si="19"/>
        <v/>
      </c>
      <c r="AH183" s="89"/>
      <c r="AI183" s="89"/>
      <c r="AJ183" s="89"/>
      <c r="AK183" s="89"/>
      <c r="AL183" s="89"/>
      <c r="AM183" s="89"/>
      <c r="AN183" s="89"/>
      <c r="AO183" s="89"/>
    </row>
    <row r="184" spans="3:41">
      <c r="C184" s="90"/>
      <c r="D184" s="90" t="str">
        <f t="shared" si="16"/>
        <v/>
      </c>
      <c r="E184" s="154"/>
      <c r="F184" s="154"/>
      <c r="G184" s="90"/>
      <c r="H184" s="90"/>
      <c r="I184" s="24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293"/>
      <c r="V184" s="90"/>
      <c r="W184" s="154"/>
      <c r="X184" s="288"/>
      <c r="Y184" s="24"/>
      <c r="Z184" s="24"/>
      <c r="AA184" s="91" t="str">
        <f t="shared" si="20"/>
        <v/>
      </c>
      <c r="AB184" s="77" t="str">
        <f t="shared" si="17"/>
        <v/>
      </c>
      <c r="AC184" s="26" t="str">
        <f t="shared" si="18"/>
        <v/>
      </c>
      <c r="AD184" s="89"/>
      <c r="AE184" s="89"/>
      <c r="AF184" s="89"/>
      <c r="AG184" s="227" t="str">
        <f t="shared" si="19"/>
        <v/>
      </c>
      <c r="AH184" s="89"/>
      <c r="AI184" s="89"/>
      <c r="AJ184" s="89"/>
      <c r="AK184" s="89"/>
      <c r="AL184" s="89"/>
      <c r="AM184" s="89"/>
      <c r="AN184" s="89"/>
      <c r="AO184" s="89"/>
    </row>
    <row r="185" spans="3:41">
      <c r="C185" s="90"/>
      <c r="D185" s="90" t="str">
        <f t="shared" si="16"/>
        <v/>
      </c>
      <c r="E185" s="154"/>
      <c r="F185" s="154"/>
      <c r="G185" s="90"/>
      <c r="H185" s="90"/>
      <c r="I185" s="24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293"/>
      <c r="V185" s="90"/>
      <c r="W185" s="154"/>
      <c r="X185" s="288"/>
      <c r="Y185" s="24"/>
      <c r="Z185" s="24"/>
      <c r="AA185" s="91" t="str">
        <f t="shared" si="20"/>
        <v/>
      </c>
      <c r="AB185" s="77" t="str">
        <f t="shared" si="17"/>
        <v/>
      </c>
      <c r="AC185" s="26" t="str">
        <f t="shared" si="18"/>
        <v/>
      </c>
      <c r="AD185" s="89"/>
      <c r="AE185" s="89"/>
      <c r="AF185" s="89"/>
      <c r="AG185" s="227" t="str">
        <f t="shared" si="19"/>
        <v/>
      </c>
      <c r="AH185" s="89"/>
      <c r="AI185" s="89"/>
      <c r="AJ185" s="89"/>
      <c r="AK185" s="89"/>
      <c r="AL185" s="89"/>
      <c r="AM185" s="89"/>
      <c r="AN185" s="89"/>
      <c r="AO185" s="89"/>
    </row>
    <row r="186" spans="3:41">
      <c r="C186" s="90"/>
      <c r="D186" s="90" t="str">
        <f t="shared" si="16"/>
        <v/>
      </c>
      <c r="E186" s="154"/>
      <c r="F186" s="154"/>
      <c r="G186" s="90"/>
      <c r="H186" s="90"/>
      <c r="I186" s="24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293"/>
      <c r="V186" s="90"/>
      <c r="W186" s="154"/>
      <c r="X186" s="288"/>
      <c r="Y186" s="24"/>
      <c r="Z186" s="24"/>
      <c r="AA186" s="91" t="str">
        <f t="shared" si="20"/>
        <v/>
      </c>
      <c r="AB186" s="77" t="str">
        <f t="shared" si="17"/>
        <v/>
      </c>
      <c r="AC186" s="26" t="str">
        <f t="shared" si="18"/>
        <v/>
      </c>
      <c r="AD186" s="89"/>
      <c r="AE186" s="89"/>
      <c r="AF186" s="89"/>
      <c r="AG186" s="227" t="str">
        <f t="shared" si="19"/>
        <v/>
      </c>
      <c r="AH186" s="89"/>
      <c r="AI186" s="89"/>
      <c r="AJ186" s="89"/>
      <c r="AK186" s="89"/>
      <c r="AL186" s="89"/>
      <c r="AM186" s="89"/>
      <c r="AN186" s="89"/>
      <c r="AO186" s="89"/>
    </row>
    <row r="187" spans="3:41">
      <c r="C187" s="90"/>
      <c r="D187" s="90" t="str">
        <f t="shared" si="16"/>
        <v/>
      </c>
      <c r="E187" s="154"/>
      <c r="F187" s="154"/>
      <c r="G187" s="90"/>
      <c r="H187" s="90"/>
      <c r="I187" s="24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293"/>
      <c r="V187" s="90"/>
      <c r="W187" s="154"/>
      <c r="X187" s="288"/>
      <c r="Y187" s="24"/>
      <c r="Z187" s="24"/>
      <c r="AA187" s="91" t="str">
        <f t="shared" si="20"/>
        <v/>
      </c>
      <c r="AB187" s="77" t="str">
        <f t="shared" si="17"/>
        <v/>
      </c>
      <c r="AC187" s="26" t="str">
        <f t="shared" si="18"/>
        <v/>
      </c>
      <c r="AD187" s="89"/>
      <c r="AE187" s="89"/>
      <c r="AF187" s="89"/>
      <c r="AG187" s="227" t="str">
        <f t="shared" si="19"/>
        <v/>
      </c>
      <c r="AH187" s="89"/>
      <c r="AI187" s="89"/>
      <c r="AJ187" s="89"/>
      <c r="AK187" s="89"/>
      <c r="AL187" s="89"/>
      <c r="AM187" s="89"/>
      <c r="AN187" s="89"/>
      <c r="AO187" s="89"/>
    </row>
    <row r="188" spans="3:41">
      <c r="C188" s="90"/>
      <c r="D188" s="90" t="str">
        <f t="shared" si="16"/>
        <v/>
      </c>
      <c r="E188" s="154"/>
      <c r="F188" s="154"/>
      <c r="G188" s="90"/>
      <c r="H188" s="90"/>
      <c r="I188" s="24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293"/>
      <c r="V188" s="90"/>
      <c r="W188" s="154"/>
      <c r="X188" s="288"/>
      <c r="Y188" s="24"/>
      <c r="Z188" s="24"/>
      <c r="AA188" s="91" t="str">
        <f t="shared" si="20"/>
        <v/>
      </c>
      <c r="AB188" s="77" t="str">
        <f t="shared" si="17"/>
        <v/>
      </c>
      <c r="AC188" s="26" t="str">
        <f t="shared" si="18"/>
        <v/>
      </c>
      <c r="AD188" s="89"/>
      <c r="AE188" s="89"/>
      <c r="AF188" s="89"/>
      <c r="AG188" s="227" t="str">
        <f t="shared" si="19"/>
        <v/>
      </c>
      <c r="AH188" s="89"/>
      <c r="AI188" s="89"/>
      <c r="AJ188" s="89"/>
      <c r="AK188" s="89"/>
      <c r="AL188" s="89"/>
      <c r="AM188" s="89"/>
      <c r="AN188" s="89"/>
      <c r="AO188" s="89"/>
    </row>
    <row r="189" spans="3:41">
      <c r="C189" s="90"/>
      <c r="D189" s="90" t="str">
        <f t="shared" si="16"/>
        <v/>
      </c>
      <c r="E189" s="154"/>
      <c r="F189" s="154"/>
      <c r="G189" s="90"/>
      <c r="H189" s="90"/>
      <c r="I189" s="24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293"/>
      <c r="V189" s="90"/>
      <c r="W189" s="154"/>
      <c r="X189" s="288"/>
      <c r="Y189" s="90"/>
      <c r="Z189" s="90"/>
      <c r="AA189" s="91" t="str">
        <f t="shared" si="20"/>
        <v/>
      </c>
      <c r="AB189" s="77" t="str">
        <f t="shared" si="17"/>
        <v/>
      </c>
      <c r="AC189" s="26" t="str">
        <f t="shared" si="18"/>
        <v/>
      </c>
      <c r="AD189" s="89"/>
      <c r="AE189" s="89"/>
      <c r="AF189" s="89"/>
      <c r="AG189" s="227" t="str">
        <f t="shared" si="19"/>
        <v/>
      </c>
      <c r="AH189" s="89"/>
      <c r="AI189" s="89"/>
      <c r="AJ189" s="89"/>
      <c r="AK189" s="89"/>
      <c r="AL189" s="89"/>
      <c r="AM189" s="89"/>
      <c r="AN189" s="89"/>
      <c r="AO189" s="89"/>
    </row>
    <row r="190" spans="3:41">
      <c r="C190" s="90"/>
      <c r="D190" s="90" t="str">
        <f t="shared" si="16"/>
        <v/>
      </c>
      <c r="E190" s="154"/>
      <c r="F190" s="154"/>
      <c r="G190" s="90"/>
      <c r="H190" s="90"/>
      <c r="I190" s="24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293"/>
      <c r="V190" s="90"/>
      <c r="W190" s="154"/>
      <c r="X190" s="288"/>
      <c r="Y190" s="90"/>
      <c r="Z190" s="90"/>
      <c r="AA190" s="91" t="str">
        <f t="shared" si="20"/>
        <v/>
      </c>
      <c r="AB190" s="77" t="str">
        <f t="shared" si="17"/>
        <v/>
      </c>
      <c r="AC190" s="26" t="str">
        <f t="shared" si="18"/>
        <v/>
      </c>
      <c r="AD190" s="89"/>
      <c r="AE190" s="89"/>
      <c r="AF190" s="89"/>
      <c r="AG190" s="227" t="str">
        <f t="shared" si="19"/>
        <v/>
      </c>
      <c r="AH190" s="89"/>
      <c r="AI190" s="89"/>
      <c r="AJ190" s="89"/>
      <c r="AK190" s="89"/>
      <c r="AL190" s="89"/>
      <c r="AM190" s="89"/>
      <c r="AN190" s="89"/>
      <c r="AO190" s="89"/>
    </row>
    <row r="191" spans="3:41">
      <c r="C191" s="90"/>
      <c r="D191" s="90" t="str">
        <f t="shared" si="16"/>
        <v/>
      </c>
      <c r="E191" s="154"/>
      <c r="F191" s="154"/>
      <c r="G191" s="90"/>
      <c r="H191" s="90"/>
      <c r="I191" s="24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293"/>
      <c r="V191" s="90"/>
      <c r="W191" s="154"/>
      <c r="X191" s="288"/>
      <c r="Y191" s="90"/>
      <c r="Z191" s="90"/>
      <c r="AA191" s="91" t="str">
        <f t="shared" si="20"/>
        <v/>
      </c>
      <c r="AB191" s="77" t="str">
        <f t="shared" si="17"/>
        <v/>
      </c>
      <c r="AC191" s="26" t="str">
        <f t="shared" si="18"/>
        <v/>
      </c>
      <c r="AD191" s="89"/>
      <c r="AE191" s="89"/>
      <c r="AF191" s="89"/>
      <c r="AG191" s="227" t="str">
        <f t="shared" si="19"/>
        <v/>
      </c>
      <c r="AH191" s="89"/>
      <c r="AI191" s="89"/>
      <c r="AJ191" s="89"/>
      <c r="AK191" s="89"/>
      <c r="AL191" s="89"/>
      <c r="AM191" s="89"/>
      <c r="AN191" s="89"/>
      <c r="AO191" s="89"/>
    </row>
    <row r="192" spans="3:41">
      <c r="C192" s="90"/>
      <c r="D192" s="90" t="str">
        <f t="shared" si="16"/>
        <v/>
      </c>
      <c r="E192" s="154"/>
      <c r="F192" s="154"/>
      <c r="G192" s="90"/>
      <c r="H192" s="90"/>
      <c r="I192" s="24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293"/>
      <c r="V192" s="90"/>
      <c r="W192" s="154"/>
      <c r="X192" s="288"/>
      <c r="Y192" s="90"/>
      <c r="Z192" s="90"/>
      <c r="AA192" s="91" t="str">
        <f t="shared" si="20"/>
        <v/>
      </c>
      <c r="AB192" s="77" t="str">
        <f t="shared" si="17"/>
        <v/>
      </c>
      <c r="AC192" s="26" t="str">
        <f t="shared" si="18"/>
        <v/>
      </c>
      <c r="AD192" s="89"/>
      <c r="AE192" s="89"/>
      <c r="AF192" s="89"/>
      <c r="AG192" s="227" t="str">
        <f t="shared" si="19"/>
        <v/>
      </c>
      <c r="AH192" s="89"/>
      <c r="AI192" s="89"/>
      <c r="AJ192" s="89"/>
      <c r="AK192" s="89"/>
      <c r="AL192" s="89"/>
      <c r="AM192" s="89"/>
      <c r="AN192" s="89"/>
      <c r="AO192" s="89"/>
    </row>
    <row r="193" spans="3:41">
      <c r="C193" s="90"/>
      <c r="D193" s="90" t="str">
        <f t="shared" si="16"/>
        <v/>
      </c>
      <c r="E193" s="154"/>
      <c r="F193" s="154"/>
      <c r="G193" s="90"/>
      <c r="H193" s="90"/>
      <c r="I193" s="24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293"/>
      <c r="V193" s="90"/>
      <c r="W193" s="154"/>
      <c r="X193" s="288"/>
      <c r="Y193" s="90"/>
      <c r="Z193" s="90"/>
      <c r="AA193" s="91" t="str">
        <f t="shared" si="20"/>
        <v/>
      </c>
      <c r="AB193" s="77" t="str">
        <f t="shared" si="17"/>
        <v/>
      </c>
      <c r="AC193" s="26" t="str">
        <f t="shared" si="18"/>
        <v/>
      </c>
      <c r="AD193" s="89"/>
      <c r="AE193" s="89"/>
      <c r="AF193" s="89"/>
      <c r="AG193" s="227" t="str">
        <f t="shared" si="19"/>
        <v/>
      </c>
      <c r="AH193" s="89"/>
      <c r="AI193" s="89"/>
      <c r="AJ193" s="89"/>
      <c r="AK193" s="89"/>
      <c r="AL193" s="89"/>
      <c r="AM193" s="89"/>
      <c r="AN193" s="89"/>
      <c r="AO193" s="89"/>
    </row>
    <row r="194" spans="3:41">
      <c r="C194" s="90"/>
      <c r="D194" s="90" t="str">
        <f t="shared" si="16"/>
        <v/>
      </c>
      <c r="E194" s="154"/>
      <c r="F194" s="154"/>
      <c r="G194" s="90"/>
      <c r="H194" s="90"/>
      <c r="I194" s="24"/>
      <c r="J194" s="90"/>
      <c r="K194" s="90"/>
      <c r="L194" s="90"/>
      <c r="M194" s="90"/>
      <c r="N194" s="90"/>
      <c r="O194" s="127"/>
      <c r="P194" s="90"/>
      <c r="Q194" s="90"/>
      <c r="R194" s="127"/>
      <c r="S194" s="90"/>
      <c r="T194" s="90"/>
      <c r="U194" s="293"/>
      <c r="V194" s="90"/>
      <c r="W194" s="154"/>
      <c r="X194" s="288"/>
      <c r="Y194" s="90"/>
      <c r="Z194" s="90"/>
      <c r="AA194" s="91" t="str">
        <f t="shared" si="20"/>
        <v/>
      </c>
      <c r="AB194" s="77" t="str">
        <f t="shared" si="17"/>
        <v/>
      </c>
      <c r="AC194" s="26" t="str">
        <f t="shared" si="18"/>
        <v/>
      </c>
      <c r="AD194" s="89"/>
      <c r="AE194" s="89"/>
      <c r="AF194" s="89"/>
      <c r="AG194" s="227" t="str">
        <f t="shared" si="19"/>
        <v/>
      </c>
      <c r="AH194" s="89"/>
      <c r="AI194" s="89"/>
      <c r="AJ194" s="89"/>
      <c r="AK194" s="89"/>
      <c r="AL194" s="89"/>
      <c r="AM194" s="89"/>
      <c r="AN194" s="89"/>
      <c r="AO194" s="89"/>
    </row>
    <row r="195" spans="3:41">
      <c r="C195" s="90"/>
      <c r="D195" s="90" t="str">
        <f t="shared" si="16"/>
        <v/>
      </c>
      <c r="E195" s="154"/>
      <c r="F195" s="154"/>
      <c r="G195" s="90"/>
      <c r="H195" s="90"/>
      <c r="I195" s="24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293"/>
      <c r="V195" s="90"/>
      <c r="W195" s="154"/>
      <c r="X195" s="288"/>
      <c r="Y195" s="90"/>
      <c r="Z195" s="90"/>
      <c r="AA195" s="91" t="str">
        <f t="shared" si="20"/>
        <v/>
      </c>
      <c r="AB195" s="77" t="str">
        <f t="shared" si="17"/>
        <v/>
      </c>
      <c r="AC195" s="26" t="str">
        <f t="shared" si="18"/>
        <v/>
      </c>
      <c r="AD195" s="89"/>
      <c r="AE195" s="89"/>
      <c r="AF195" s="89"/>
      <c r="AG195" s="227" t="str">
        <f t="shared" si="19"/>
        <v/>
      </c>
      <c r="AH195" s="89"/>
      <c r="AI195" s="89"/>
      <c r="AJ195" s="89"/>
      <c r="AK195" s="89"/>
      <c r="AL195" s="89"/>
      <c r="AM195" s="89"/>
      <c r="AN195" s="89"/>
      <c r="AO195" s="89"/>
    </row>
    <row r="196" spans="3:41">
      <c r="C196" s="90"/>
      <c r="D196" s="90" t="str">
        <f t="shared" si="16"/>
        <v/>
      </c>
      <c r="E196" s="154"/>
      <c r="F196" s="154"/>
      <c r="G196" s="90"/>
      <c r="H196" s="90"/>
      <c r="I196" s="24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293"/>
      <c r="V196" s="90"/>
      <c r="W196" s="154"/>
      <c r="X196" s="288"/>
      <c r="Y196" s="90"/>
      <c r="Z196" s="90"/>
      <c r="AA196" s="91" t="str">
        <f t="shared" si="20"/>
        <v/>
      </c>
      <c r="AB196" s="77" t="str">
        <f t="shared" si="17"/>
        <v/>
      </c>
      <c r="AC196" s="26" t="str">
        <f t="shared" si="18"/>
        <v/>
      </c>
      <c r="AD196" s="89"/>
      <c r="AE196" s="89"/>
      <c r="AF196" s="89"/>
      <c r="AG196" s="227" t="str">
        <f t="shared" si="19"/>
        <v/>
      </c>
      <c r="AH196" s="89"/>
      <c r="AI196" s="89"/>
      <c r="AJ196" s="89"/>
      <c r="AK196" s="89"/>
      <c r="AL196" s="89"/>
      <c r="AM196" s="89"/>
      <c r="AN196" s="89"/>
      <c r="AO196" s="89"/>
    </row>
    <row r="197" spans="3:41">
      <c r="C197" s="90"/>
      <c r="D197" s="90" t="str">
        <f t="shared" si="16"/>
        <v/>
      </c>
      <c r="E197" s="154"/>
      <c r="F197" s="154"/>
      <c r="G197" s="90"/>
      <c r="H197" s="90"/>
      <c r="I197" s="24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293"/>
      <c r="V197" s="90"/>
      <c r="W197" s="154"/>
      <c r="X197" s="288"/>
      <c r="Y197" s="90"/>
      <c r="Z197" s="90"/>
      <c r="AA197" s="91" t="str">
        <f t="shared" si="20"/>
        <v/>
      </c>
      <c r="AB197" s="77" t="str">
        <f t="shared" si="17"/>
        <v/>
      </c>
      <c r="AC197" s="26" t="str">
        <f t="shared" si="18"/>
        <v/>
      </c>
      <c r="AD197" s="89"/>
      <c r="AE197" s="89"/>
      <c r="AF197" s="89"/>
      <c r="AG197" s="227" t="str">
        <f t="shared" si="19"/>
        <v/>
      </c>
      <c r="AH197" s="89"/>
      <c r="AI197" s="89"/>
      <c r="AJ197" s="89"/>
      <c r="AK197" s="89"/>
      <c r="AL197" s="89"/>
      <c r="AM197" s="89"/>
      <c r="AN197" s="89"/>
      <c r="AO197" s="89"/>
    </row>
    <row r="198" spans="3:41">
      <c r="C198" s="90"/>
      <c r="D198" s="90" t="str">
        <f t="shared" si="16"/>
        <v/>
      </c>
      <c r="E198" s="154"/>
      <c r="F198" s="154"/>
      <c r="G198" s="90"/>
      <c r="H198" s="90"/>
      <c r="I198" s="24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293"/>
      <c r="V198" s="90"/>
      <c r="W198" s="154"/>
      <c r="X198" s="288"/>
      <c r="Y198" s="90"/>
      <c r="Z198" s="90"/>
      <c r="AA198" s="91" t="str">
        <f t="shared" si="20"/>
        <v/>
      </c>
      <c r="AB198" s="77" t="str">
        <f t="shared" si="17"/>
        <v/>
      </c>
      <c r="AC198" s="26" t="str">
        <f t="shared" si="18"/>
        <v/>
      </c>
      <c r="AD198" s="89"/>
      <c r="AE198" s="89"/>
      <c r="AF198" s="89"/>
      <c r="AG198" s="227" t="str">
        <f t="shared" si="19"/>
        <v/>
      </c>
      <c r="AH198" s="89"/>
      <c r="AI198" s="89"/>
      <c r="AJ198" s="89"/>
      <c r="AK198" s="89"/>
      <c r="AL198" s="89"/>
      <c r="AM198" s="89"/>
      <c r="AN198" s="89"/>
      <c r="AO198" s="89"/>
    </row>
    <row r="199" spans="3:41">
      <c r="C199" s="90"/>
      <c r="D199" s="90" t="str">
        <f t="shared" si="16"/>
        <v/>
      </c>
      <c r="E199" s="154"/>
      <c r="F199" s="154"/>
      <c r="G199" s="90"/>
      <c r="H199" s="90"/>
      <c r="I199" s="24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293"/>
      <c r="V199" s="90"/>
      <c r="W199" s="154"/>
      <c r="X199" s="288"/>
      <c r="Y199" s="90"/>
      <c r="Z199" s="90"/>
      <c r="AA199" s="91" t="str">
        <f t="shared" si="20"/>
        <v/>
      </c>
      <c r="AB199" s="77" t="str">
        <f t="shared" si="17"/>
        <v/>
      </c>
      <c r="AC199" s="26" t="str">
        <f t="shared" si="18"/>
        <v/>
      </c>
      <c r="AD199" s="89"/>
      <c r="AE199" s="89"/>
      <c r="AF199" s="89"/>
      <c r="AG199" s="227" t="str">
        <f t="shared" si="19"/>
        <v/>
      </c>
      <c r="AH199" s="89"/>
      <c r="AI199" s="89"/>
      <c r="AJ199" s="89"/>
      <c r="AK199" s="89"/>
      <c r="AL199" s="89"/>
      <c r="AM199" s="89"/>
      <c r="AN199" s="89"/>
      <c r="AO199" s="89"/>
    </row>
    <row r="200" spans="3:41">
      <c r="C200" s="90"/>
      <c r="D200" s="90" t="str">
        <f t="shared" si="16"/>
        <v/>
      </c>
      <c r="E200" s="154"/>
      <c r="F200" s="275"/>
      <c r="G200" s="261"/>
      <c r="H200" s="90"/>
      <c r="I200" s="24"/>
      <c r="J200" s="24"/>
      <c r="K200" s="24"/>
      <c r="L200" s="24"/>
      <c r="M200" s="24"/>
      <c r="N200" s="90"/>
      <c r="O200" s="90"/>
      <c r="P200" s="90"/>
      <c r="Q200" s="90"/>
      <c r="R200" s="90"/>
      <c r="S200" s="90"/>
      <c r="T200" s="90"/>
      <c r="U200" s="293"/>
      <c r="V200" s="90"/>
      <c r="W200" s="154"/>
      <c r="X200" s="288"/>
      <c r="Y200" s="24"/>
      <c r="Z200" s="24"/>
      <c r="AA200" s="91" t="str">
        <f t="shared" si="20"/>
        <v/>
      </c>
      <c r="AB200" s="77" t="str">
        <f t="shared" si="17"/>
        <v/>
      </c>
      <c r="AC200" s="26" t="str">
        <f t="shared" si="18"/>
        <v/>
      </c>
      <c r="AD200" s="89"/>
      <c r="AE200" s="89"/>
      <c r="AF200" s="89"/>
      <c r="AG200" s="227" t="str">
        <f t="shared" si="19"/>
        <v/>
      </c>
      <c r="AH200" s="89"/>
      <c r="AI200" s="89"/>
      <c r="AJ200" s="89"/>
      <c r="AK200" s="89"/>
      <c r="AL200" s="89"/>
      <c r="AM200" s="89"/>
      <c r="AN200" s="89"/>
      <c r="AO200" s="89"/>
    </row>
    <row r="201" spans="3:41">
      <c r="C201" s="90"/>
      <c r="D201" s="90" t="str">
        <f t="shared" si="16"/>
        <v/>
      </c>
      <c r="E201" s="154"/>
      <c r="F201" s="154"/>
      <c r="G201" s="90"/>
      <c r="H201" s="90"/>
      <c r="I201" s="24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293"/>
      <c r="V201" s="90"/>
      <c r="W201" s="154"/>
      <c r="X201" s="288"/>
      <c r="Y201" s="90"/>
      <c r="Z201" s="90"/>
      <c r="AA201" s="91" t="str">
        <f t="shared" si="20"/>
        <v/>
      </c>
      <c r="AB201" s="77" t="str">
        <f t="shared" si="17"/>
        <v/>
      </c>
      <c r="AC201" s="26" t="str">
        <f t="shared" si="18"/>
        <v/>
      </c>
      <c r="AD201" s="89"/>
      <c r="AE201" s="89"/>
      <c r="AF201" s="89"/>
      <c r="AG201" s="227" t="str">
        <f t="shared" si="19"/>
        <v/>
      </c>
      <c r="AH201" s="89"/>
      <c r="AI201" s="89"/>
      <c r="AJ201" s="89"/>
      <c r="AK201" s="89"/>
      <c r="AL201" s="89"/>
      <c r="AM201" s="89"/>
      <c r="AN201" s="89"/>
      <c r="AO201" s="89"/>
    </row>
    <row r="202" spans="3:41">
      <c r="C202" s="90"/>
      <c r="D202" s="90" t="str">
        <f t="shared" si="16"/>
        <v/>
      </c>
      <c r="E202" s="154"/>
      <c r="F202" s="154"/>
      <c r="G202" s="90"/>
      <c r="H202" s="90"/>
      <c r="I202" s="24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293"/>
      <c r="V202" s="90"/>
      <c r="W202" s="154"/>
      <c r="X202" s="288"/>
      <c r="Y202" s="90"/>
      <c r="Z202" s="90"/>
      <c r="AA202" s="91" t="str">
        <f t="shared" si="20"/>
        <v/>
      </c>
      <c r="AB202" s="77" t="str">
        <f t="shared" si="17"/>
        <v/>
      </c>
      <c r="AC202" s="26" t="str">
        <f t="shared" si="18"/>
        <v/>
      </c>
      <c r="AD202" s="89"/>
      <c r="AE202" s="89"/>
      <c r="AF202" s="89"/>
      <c r="AG202" s="227" t="str">
        <f t="shared" si="19"/>
        <v/>
      </c>
      <c r="AH202" s="89"/>
      <c r="AI202" s="89"/>
      <c r="AJ202" s="89"/>
      <c r="AK202" s="89"/>
      <c r="AL202" s="89"/>
      <c r="AM202" s="89"/>
      <c r="AN202" s="89"/>
      <c r="AO202" s="89"/>
    </row>
    <row r="203" spans="3:41">
      <c r="C203" s="90"/>
      <c r="D203" s="90" t="str">
        <f t="shared" si="16"/>
        <v/>
      </c>
      <c r="E203" s="154"/>
      <c r="F203" s="154"/>
      <c r="G203" s="90"/>
      <c r="H203" s="90"/>
      <c r="I203" s="24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293"/>
      <c r="V203" s="90"/>
      <c r="W203" s="154"/>
      <c r="X203" s="288"/>
      <c r="Y203" s="90"/>
      <c r="Z203" s="90"/>
      <c r="AA203" s="91" t="str">
        <f t="shared" si="20"/>
        <v/>
      </c>
      <c r="AB203" s="77" t="str">
        <f t="shared" si="17"/>
        <v/>
      </c>
      <c r="AC203" s="26" t="str">
        <f t="shared" si="18"/>
        <v/>
      </c>
      <c r="AD203" s="89"/>
      <c r="AE203" s="89"/>
      <c r="AF203" s="89"/>
      <c r="AG203" s="227" t="str">
        <f t="shared" si="19"/>
        <v/>
      </c>
      <c r="AH203" s="89"/>
      <c r="AI203" s="89"/>
      <c r="AJ203" s="89"/>
      <c r="AK203" s="89"/>
      <c r="AL203" s="89"/>
      <c r="AM203" s="89"/>
      <c r="AN203" s="89"/>
      <c r="AO203" s="89"/>
    </row>
    <row r="204" spans="3:41">
      <c r="C204" s="90"/>
      <c r="D204" s="90" t="str">
        <f t="shared" si="16"/>
        <v/>
      </c>
      <c r="E204" s="154"/>
      <c r="F204" s="154"/>
      <c r="G204" s="90"/>
      <c r="H204" s="90"/>
      <c r="I204" s="24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293"/>
      <c r="V204" s="90"/>
      <c r="W204" s="154"/>
      <c r="X204" s="288"/>
      <c r="Y204" s="90"/>
      <c r="Z204" s="90"/>
      <c r="AA204" s="91" t="str">
        <f t="shared" si="20"/>
        <v/>
      </c>
      <c r="AB204" s="77" t="str">
        <f t="shared" si="17"/>
        <v/>
      </c>
      <c r="AC204" s="26" t="str">
        <f t="shared" si="18"/>
        <v/>
      </c>
      <c r="AD204" s="89"/>
      <c r="AE204" s="89"/>
      <c r="AF204" s="89"/>
      <c r="AG204" s="227" t="str">
        <f t="shared" si="19"/>
        <v/>
      </c>
      <c r="AH204" s="89"/>
      <c r="AI204" s="89"/>
      <c r="AJ204" s="89"/>
      <c r="AK204" s="89"/>
      <c r="AL204" s="89"/>
      <c r="AM204" s="89"/>
      <c r="AN204" s="89"/>
      <c r="AO204" s="89"/>
    </row>
    <row r="205" spans="3:41">
      <c r="C205" s="90"/>
      <c r="D205" s="90" t="str">
        <f t="shared" si="16"/>
        <v/>
      </c>
      <c r="E205" s="154"/>
      <c r="F205" s="154"/>
      <c r="G205" s="90"/>
      <c r="H205" s="90"/>
      <c r="I205" s="24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293"/>
      <c r="V205" s="90"/>
      <c r="W205" s="154"/>
      <c r="X205" s="288"/>
      <c r="Y205" s="90"/>
      <c r="Z205" s="90"/>
      <c r="AA205" s="91" t="str">
        <f t="shared" si="20"/>
        <v/>
      </c>
      <c r="AB205" s="77" t="str">
        <f t="shared" si="17"/>
        <v/>
      </c>
      <c r="AC205" s="26" t="str">
        <f t="shared" si="18"/>
        <v/>
      </c>
      <c r="AD205" s="89"/>
      <c r="AE205" s="89"/>
      <c r="AF205" s="89"/>
      <c r="AG205" s="227" t="str">
        <f t="shared" si="19"/>
        <v/>
      </c>
      <c r="AH205" s="89"/>
      <c r="AI205" s="89"/>
      <c r="AJ205" s="89"/>
      <c r="AK205" s="89"/>
      <c r="AL205" s="89"/>
      <c r="AM205" s="89"/>
      <c r="AN205" s="89"/>
      <c r="AO205" s="89"/>
    </row>
    <row r="206" spans="3:41">
      <c r="C206" s="90"/>
      <c r="D206" s="90" t="str">
        <f t="shared" si="16"/>
        <v/>
      </c>
      <c r="E206" s="154"/>
      <c r="F206" s="154"/>
      <c r="G206" s="90"/>
      <c r="H206" s="90"/>
      <c r="I206" s="24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293"/>
      <c r="V206" s="90"/>
      <c r="W206" s="154"/>
      <c r="X206" s="288"/>
      <c r="Y206" s="90"/>
      <c r="Z206" s="90"/>
      <c r="AA206" s="91" t="str">
        <f t="shared" si="20"/>
        <v/>
      </c>
      <c r="AB206" s="77" t="str">
        <f t="shared" si="17"/>
        <v/>
      </c>
      <c r="AC206" s="26" t="str">
        <f t="shared" si="18"/>
        <v/>
      </c>
      <c r="AD206" s="89"/>
      <c r="AE206" s="89"/>
      <c r="AF206" s="89"/>
      <c r="AG206" s="227" t="str">
        <f t="shared" si="19"/>
        <v/>
      </c>
      <c r="AH206" s="89"/>
      <c r="AI206" s="89"/>
      <c r="AJ206" s="89"/>
      <c r="AK206" s="89"/>
      <c r="AL206" s="89"/>
      <c r="AM206" s="89"/>
      <c r="AN206" s="89"/>
      <c r="AO206" s="89"/>
    </row>
    <row r="207" spans="3:41">
      <c r="C207" s="90"/>
      <c r="D207" s="90" t="str">
        <f t="shared" si="16"/>
        <v/>
      </c>
      <c r="E207" s="305"/>
      <c r="F207" s="305"/>
      <c r="G207" s="90"/>
      <c r="H207" s="281"/>
      <c r="I207" s="281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293"/>
      <c r="V207" s="90"/>
      <c r="W207" s="154"/>
      <c r="X207" s="288"/>
      <c r="Y207" s="24"/>
      <c r="Z207" s="24"/>
      <c r="AA207" s="91" t="str">
        <f t="shared" si="20"/>
        <v/>
      </c>
      <c r="AB207" s="77" t="str">
        <f t="shared" si="17"/>
        <v/>
      </c>
      <c r="AC207" s="26" t="str">
        <f t="shared" si="18"/>
        <v/>
      </c>
      <c r="AD207" s="89"/>
      <c r="AE207" s="89"/>
      <c r="AF207" s="89"/>
      <c r="AG207" s="227" t="str">
        <f t="shared" si="19"/>
        <v/>
      </c>
      <c r="AH207" s="89"/>
      <c r="AI207" s="89"/>
      <c r="AJ207" s="89"/>
      <c r="AK207" s="89"/>
      <c r="AL207" s="89"/>
      <c r="AM207" s="89"/>
      <c r="AN207" s="89"/>
      <c r="AO207" s="89"/>
    </row>
    <row r="208" spans="3:41">
      <c r="C208" s="90"/>
      <c r="D208" s="90" t="str">
        <f t="shared" si="16"/>
        <v/>
      </c>
      <c r="E208" s="305"/>
      <c r="F208" s="305"/>
      <c r="G208" s="90"/>
      <c r="H208" s="281"/>
      <c r="I208" s="281"/>
      <c r="J208" s="90"/>
      <c r="K208" s="90"/>
      <c r="L208" s="90"/>
      <c r="M208" s="90"/>
      <c r="N208" s="90"/>
      <c r="O208" s="127"/>
      <c r="P208" s="90"/>
      <c r="Q208" s="90"/>
      <c r="R208" s="127"/>
      <c r="S208" s="90"/>
      <c r="T208" s="90"/>
      <c r="U208" s="293"/>
      <c r="V208" s="90"/>
      <c r="W208" s="154"/>
      <c r="X208" s="288"/>
      <c r="Y208" s="24"/>
      <c r="Z208" s="24"/>
      <c r="AA208" s="91" t="str">
        <f t="shared" si="20"/>
        <v/>
      </c>
      <c r="AB208" s="77" t="str">
        <f t="shared" si="17"/>
        <v/>
      </c>
      <c r="AC208" s="26" t="str">
        <f t="shared" si="18"/>
        <v/>
      </c>
      <c r="AD208" s="89"/>
      <c r="AE208" s="89"/>
      <c r="AF208" s="89"/>
      <c r="AG208" s="227" t="str">
        <f t="shared" si="19"/>
        <v/>
      </c>
      <c r="AH208" s="89"/>
      <c r="AI208" s="89"/>
      <c r="AJ208" s="89"/>
      <c r="AK208" s="89"/>
      <c r="AL208" s="89"/>
      <c r="AM208" s="89"/>
      <c r="AN208" s="89"/>
      <c r="AO208" s="89"/>
    </row>
    <row r="209" spans="3:41">
      <c r="C209" s="90"/>
      <c r="D209" s="90" t="str">
        <f t="shared" si="16"/>
        <v/>
      </c>
      <c r="E209" s="154"/>
      <c r="F209" s="154"/>
      <c r="G209" s="90"/>
      <c r="H209" s="90"/>
      <c r="I209" s="24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293"/>
      <c r="V209" s="90"/>
      <c r="W209" s="154"/>
      <c r="X209" s="288"/>
      <c r="Y209" s="24"/>
      <c r="Z209" s="24"/>
      <c r="AA209" s="91" t="str">
        <f t="shared" si="20"/>
        <v/>
      </c>
      <c r="AB209" s="77" t="str">
        <f t="shared" si="17"/>
        <v/>
      </c>
      <c r="AC209" s="26" t="str">
        <f t="shared" si="18"/>
        <v/>
      </c>
      <c r="AD209" s="89"/>
      <c r="AE209" s="89"/>
      <c r="AF209" s="89"/>
      <c r="AG209" s="227" t="str">
        <f t="shared" si="19"/>
        <v/>
      </c>
      <c r="AH209" s="89"/>
      <c r="AI209" s="89"/>
      <c r="AJ209" s="89"/>
      <c r="AK209" s="89"/>
      <c r="AL209" s="89"/>
      <c r="AM209" s="89"/>
      <c r="AN209" s="89"/>
      <c r="AO209" s="89"/>
    </row>
    <row r="210" spans="3:41">
      <c r="C210" s="90"/>
      <c r="D210" s="90" t="str">
        <f t="shared" si="16"/>
        <v/>
      </c>
      <c r="E210" s="305"/>
      <c r="F210" s="305"/>
      <c r="G210" s="90"/>
      <c r="H210" s="281"/>
      <c r="I210" s="281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293"/>
      <c r="V210" s="90"/>
      <c r="W210" s="154"/>
      <c r="X210" s="288"/>
      <c r="Y210" s="24"/>
      <c r="Z210" s="24"/>
      <c r="AA210" s="91" t="str">
        <f t="shared" si="20"/>
        <v/>
      </c>
      <c r="AB210" s="77" t="str">
        <f t="shared" si="17"/>
        <v/>
      </c>
      <c r="AC210" s="26" t="str">
        <f t="shared" si="18"/>
        <v/>
      </c>
      <c r="AD210" s="89"/>
      <c r="AE210" s="89"/>
      <c r="AF210" s="89"/>
      <c r="AG210" s="227" t="str">
        <f t="shared" si="19"/>
        <v/>
      </c>
      <c r="AH210" s="89"/>
      <c r="AI210" s="89"/>
      <c r="AJ210" s="89"/>
      <c r="AK210" s="89"/>
      <c r="AL210" s="89"/>
      <c r="AM210" s="89"/>
      <c r="AN210" s="89"/>
      <c r="AO210" s="89"/>
    </row>
    <row r="211" spans="3:41">
      <c r="C211" s="90"/>
      <c r="D211" s="90" t="str">
        <f t="shared" si="16"/>
        <v/>
      </c>
      <c r="E211" s="154"/>
      <c r="F211" s="154"/>
      <c r="G211" s="90"/>
      <c r="H211" s="90"/>
      <c r="I211" s="24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293"/>
      <c r="V211" s="90"/>
      <c r="W211" s="154"/>
      <c r="X211" s="288"/>
      <c r="Y211" s="24"/>
      <c r="Z211" s="24"/>
      <c r="AA211" s="91" t="str">
        <f t="shared" si="20"/>
        <v/>
      </c>
      <c r="AB211" s="77" t="str">
        <f t="shared" si="17"/>
        <v/>
      </c>
      <c r="AC211" s="26" t="str">
        <f t="shared" si="18"/>
        <v/>
      </c>
      <c r="AD211" s="89"/>
      <c r="AE211" s="89"/>
      <c r="AF211" s="89"/>
      <c r="AG211" s="227" t="str">
        <f t="shared" si="19"/>
        <v/>
      </c>
      <c r="AH211" s="89"/>
      <c r="AI211" s="89"/>
      <c r="AJ211" s="89"/>
      <c r="AK211" s="89"/>
      <c r="AL211" s="89"/>
      <c r="AM211" s="89"/>
      <c r="AN211" s="89"/>
      <c r="AO211" s="89"/>
    </row>
    <row r="212" spans="3:41">
      <c r="C212" s="90"/>
      <c r="D212" s="90" t="str">
        <f t="shared" si="16"/>
        <v/>
      </c>
      <c r="E212" s="305"/>
      <c r="F212" s="305"/>
      <c r="G212" s="90"/>
      <c r="H212" s="281"/>
      <c r="I212" s="281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293"/>
      <c r="V212" s="90"/>
      <c r="W212" s="154"/>
      <c r="X212" s="288"/>
      <c r="Y212" s="24"/>
      <c r="Z212" s="24"/>
      <c r="AA212" s="91" t="str">
        <f t="shared" si="20"/>
        <v/>
      </c>
      <c r="AB212" s="77" t="str">
        <f t="shared" si="17"/>
        <v/>
      </c>
      <c r="AC212" s="26" t="str">
        <f t="shared" si="18"/>
        <v/>
      </c>
      <c r="AD212" s="89"/>
      <c r="AE212" s="89"/>
      <c r="AF212" s="89"/>
      <c r="AG212" s="227" t="str">
        <f t="shared" si="19"/>
        <v/>
      </c>
      <c r="AH212" s="89"/>
      <c r="AI212" s="89"/>
      <c r="AJ212" s="89"/>
      <c r="AK212" s="89"/>
      <c r="AL212" s="89"/>
      <c r="AM212" s="89"/>
      <c r="AN212" s="89"/>
      <c r="AO212" s="89"/>
    </row>
    <row r="213" spans="3:41">
      <c r="C213" s="90"/>
      <c r="D213" s="90" t="str">
        <f t="shared" si="16"/>
        <v/>
      </c>
      <c r="E213" s="305"/>
      <c r="F213" s="305"/>
      <c r="G213" s="90"/>
      <c r="H213" s="281"/>
      <c r="I213" s="281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293"/>
      <c r="V213" s="90"/>
      <c r="W213" s="154"/>
      <c r="X213" s="288"/>
      <c r="Y213" s="24"/>
      <c r="Z213" s="24"/>
      <c r="AA213" s="91" t="str">
        <f t="shared" si="20"/>
        <v/>
      </c>
      <c r="AB213" s="77" t="str">
        <f t="shared" si="17"/>
        <v/>
      </c>
      <c r="AC213" s="26" t="str">
        <f t="shared" si="18"/>
        <v/>
      </c>
      <c r="AD213" s="89"/>
      <c r="AE213" s="89"/>
      <c r="AF213" s="89"/>
      <c r="AG213" s="227" t="str">
        <f t="shared" si="19"/>
        <v/>
      </c>
      <c r="AH213" s="89"/>
      <c r="AI213" s="89"/>
      <c r="AJ213" s="89"/>
      <c r="AK213" s="89"/>
      <c r="AL213" s="89"/>
      <c r="AM213" s="89"/>
      <c r="AN213" s="89"/>
      <c r="AO213" s="89"/>
    </row>
    <row r="214" spans="3:41">
      <c r="C214" s="90"/>
      <c r="D214" s="90" t="str">
        <f t="shared" si="16"/>
        <v/>
      </c>
      <c r="E214" s="305"/>
      <c r="F214" s="305"/>
      <c r="G214" s="90"/>
      <c r="H214" s="281"/>
      <c r="I214" s="28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293"/>
      <c r="V214" s="90"/>
      <c r="W214" s="154"/>
      <c r="X214" s="288"/>
      <c r="Y214" s="24"/>
      <c r="Z214" s="24"/>
      <c r="AA214" s="91" t="str">
        <f t="shared" si="20"/>
        <v/>
      </c>
      <c r="AB214" s="77" t="str">
        <f t="shared" si="17"/>
        <v/>
      </c>
      <c r="AC214" s="26" t="str">
        <f t="shared" si="18"/>
        <v/>
      </c>
      <c r="AD214" s="89"/>
      <c r="AE214" s="89"/>
      <c r="AF214" s="89"/>
      <c r="AG214" s="227" t="str">
        <f t="shared" si="19"/>
        <v/>
      </c>
      <c r="AH214" s="89"/>
      <c r="AI214" s="89"/>
      <c r="AJ214" s="89"/>
      <c r="AK214" s="89"/>
      <c r="AL214" s="89"/>
      <c r="AM214" s="89"/>
      <c r="AN214" s="89"/>
      <c r="AO214" s="89"/>
    </row>
    <row r="215" spans="3:41">
      <c r="C215" s="90"/>
      <c r="D215" s="90" t="str">
        <f t="shared" si="16"/>
        <v/>
      </c>
      <c r="E215" s="154"/>
      <c r="F215" s="154"/>
      <c r="G215" s="90"/>
      <c r="H215" s="90"/>
      <c r="I215" s="24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293"/>
      <c r="V215" s="90"/>
      <c r="W215" s="154"/>
      <c r="X215" s="288"/>
      <c r="Y215" s="24"/>
      <c r="Z215" s="24"/>
      <c r="AA215" s="91" t="str">
        <f t="shared" si="20"/>
        <v/>
      </c>
      <c r="AB215" s="77" t="str">
        <f t="shared" si="17"/>
        <v/>
      </c>
      <c r="AC215" s="26" t="str">
        <f t="shared" si="18"/>
        <v/>
      </c>
      <c r="AD215" s="89"/>
      <c r="AE215" s="89"/>
      <c r="AF215" s="89"/>
      <c r="AG215" s="227" t="str">
        <f t="shared" si="19"/>
        <v/>
      </c>
      <c r="AH215" s="89"/>
      <c r="AI215" s="89"/>
      <c r="AJ215" s="89"/>
      <c r="AK215" s="89"/>
      <c r="AL215" s="89"/>
      <c r="AM215" s="89"/>
      <c r="AN215" s="89"/>
      <c r="AO215" s="89"/>
    </row>
    <row r="216" spans="3:41">
      <c r="C216" s="90"/>
      <c r="D216" s="90" t="str">
        <f t="shared" si="16"/>
        <v/>
      </c>
      <c r="E216" s="305"/>
      <c r="F216" s="305"/>
      <c r="G216" s="90"/>
      <c r="H216" s="281"/>
      <c r="I216" s="281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293"/>
      <c r="V216" s="90"/>
      <c r="W216" s="154"/>
      <c r="X216" s="288"/>
      <c r="Y216" s="24"/>
      <c r="Z216" s="24"/>
      <c r="AA216" s="91" t="str">
        <f t="shared" si="20"/>
        <v/>
      </c>
      <c r="AB216" s="77" t="str">
        <f t="shared" si="17"/>
        <v/>
      </c>
      <c r="AC216" s="26" t="str">
        <f t="shared" si="18"/>
        <v/>
      </c>
      <c r="AD216" s="89"/>
      <c r="AE216" s="89"/>
      <c r="AF216" s="89"/>
      <c r="AG216" s="227" t="str">
        <f t="shared" si="19"/>
        <v/>
      </c>
      <c r="AH216" s="89"/>
      <c r="AI216" s="89"/>
      <c r="AJ216" s="89"/>
      <c r="AK216" s="89"/>
      <c r="AL216" s="89"/>
      <c r="AM216" s="89"/>
      <c r="AN216" s="89"/>
      <c r="AO216" s="89"/>
    </row>
    <row r="217" spans="3:41">
      <c r="C217" s="90"/>
      <c r="D217" s="90" t="str">
        <f t="shared" si="16"/>
        <v/>
      </c>
      <c r="E217" s="306"/>
      <c r="F217" s="306"/>
      <c r="G217" s="90"/>
      <c r="H217" s="268"/>
      <c r="I217" s="268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293"/>
      <c r="V217" s="90"/>
      <c r="W217" s="154"/>
      <c r="X217" s="288"/>
      <c r="Y217" s="24"/>
      <c r="Z217" s="24"/>
      <c r="AA217" s="91" t="str">
        <f t="shared" si="20"/>
        <v/>
      </c>
      <c r="AB217" s="77" t="str">
        <f t="shared" si="17"/>
        <v/>
      </c>
      <c r="AC217" s="26" t="str">
        <f t="shared" si="18"/>
        <v/>
      </c>
      <c r="AD217" s="89"/>
      <c r="AE217" s="89"/>
      <c r="AF217" s="89"/>
      <c r="AG217" s="227" t="str">
        <f t="shared" si="19"/>
        <v/>
      </c>
      <c r="AH217" s="89"/>
      <c r="AI217" s="89"/>
      <c r="AJ217" s="89"/>
      <c r="AK217" s="89"/>
      <c r="AL217" s="89"/>
      <c r="AM217" s="89"/>
      <c r="AN217" s="89"/>
      <c r="AO217" s="89"/>
    </row>
    <row r="218" spans="3:41">
      <c r="C218" s="90"/>
      <c r="D218" s="90" t="str">
        <f t="shared" si="16"/>
        <v/>
      </c>
      <c r="E218" s="305"/>
      <c r="F218" s="305"/>
      <c r="G218" s="90"/>
      <c r="H218" s="281"/>
      <c r="I218" s="281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293"/>
      <c r="V218" s="90"/>
      <c r="W218" s="154"/>
      <c r="X218" s="288"/>
      <c r="Y218" s="24"/>
      <c r="Z218" s="24"/>
      <c r="AA218" s="91" t="str">
        <f t="shared" si="20"/>
        <v/>
      </c>
      <c r="AB218" s="77" t="str">
        <f t="shared" si="17"/>
        <v/>
      </c>
      <c r="AC218" s="26" t="str">
        <f t="shared" si="18"/>
        <v/>
      </c>
      <c r="AD218" s="89"/>
      <c r="AE218" s="89"/>
      <c r="AF218" s="89"/>
      <c r="AG218" s="227" t="str">
        <f t="shared" si="19"/>
        <v/>
      </c>
      <c r="AH218" s="89"/>
      <c r="AI218" s="89"/>
      <c r="AJ218" s="89"/>
      <c r="AK218" s="89"/>
      <c r="AL218" s="89"/>
      <c r="AM218" s="89"/>
      <c r="AN218" s="89"/>
      <c r="AO218" s="89"/>
    </row>
    <row r="219" spans="3:41">
      <c r="C219" s="90"/>
      <c r="D219" s="90" t="str">
        <f t="shared" si="16"/>
        <v/>
      </c>
      <c r="E219" s="305"/>
      <c r="F219" s="305"/>
      <c r="G219" s="281"/>
      <c r="H219" s="281"/>
      <c r="I219" s="281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293"/>
      <c r="V219" s="90"/>
      <c r="W219" s="154"/>
      <c r="X219" s="288"/>
      <c r="Y219" s="24"/>
      <c r="Z219" s="24"/>
      <c r="AA219" s="91" t="str">
        <f t="shared" si="20"/>
        <v/>
      </c>
      <c r="AB219" s="77" t="str">
        <f t="shared" si="17"/>
        <v/>
      </c>
      <c r="AC219" s="26" t="str">
        <f t="shared" si="18"/>
        <v/>
      </c>
      <c r="AD219" s="89"/>
      <c r="AE219" s="89"/>
      <c r="AF219" s="89"/>
      <c r="AG219" s="227" t="str">
        <f t="shared" si="19"/>
        <v/>
      </c>
      <c r="AH219" s="89"/>
      <c r="AI219" s="89"/>
      <c r="AJ219" s="89"/>
      <c r="AK219" s="89"/>
      <c r="AL219" s="89"/>
      <c r="AM219" s="89"/>
      <c r="AN219" s="89"/>
      <c r="AO219" s="89"/>
    </row>
    <row r="220" spans="3:41">
      <c r="C220" s="90"/>
      <c r="D220" s="90" t="str">
        <f t="shared" si="16"/>
        <v/>
      </c>
      <c r="E220" s="305"/>
      <c r="F220" s="305"/>
      <c r="G220" s="90"/>
      <c r="H220" s="281"/>
      <c r="I220" s="281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293"/>
      <c r="V220" s="90"/>
      <c r="W220" s="154"/>
      <c r="X220" s="288"/>
      <c r="Y220" s="24"/>
      <c r="Z220" s="24"/>
      <c r="AA220" s="91" t="str">
        <f t="shared" si="20"/>
        <v/>
      </c>
      <c r="AB220" s="77" t="str">
        <f t="shared" si="17"/>
        <v/>
      </c>
      <c r="AC220" s="26" t="str">
        <f t="shared" si="18"/>
        <v/>
      </c>
      <c r="AD220" s="89"/>
      <c r="AE220" s="89"/>
      <c r="AF220" s="89"/>
      <c r="AG220" s="227" t="str">
        <f t="shared" si="19"/>
        <v/>
      </c>
      <c r="AH220" s="89"/>
      <c r="AI220" s="89"/>
      <c r="AJ220" s="89"/>
      <c r="AK220" s="89"/>
      <c r="AL220" s="89"/>
      <c r="AM220" s="89"/>
      <c r="AN220" s="89"/>
      <c r="AO220" s="89"/>
    </row>
    <row r="221" spans="3:41">
      <c r="C221" s="90"/>
      <c r="D221" s="90" t="str">
        <f t="shared" si="16"/>
        <v/>
      </c>
      <c r="E221" s="282"/>
      <c r="F221" s="282"/>
      <c r="G221" s="90"/>
      <c r="H221" s="280"/>
      <c r="I221" s="28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293"/>
      <c r="V221" s="90"/>
      <c r="W221" s="154"/>
      <c r="X221" s="288"/>
      <c r="Y221" s="24"/>
      <c r="Z221" s="24"/>
      <c r="AA221" s="91" t="str">
        <f t="shared" si="20"/>
        <v/>
      </c>
      <c r="AB221" s="77" t="str">
        <f t="shared" si="17"/>
        <v/>
      </c>
      <c r="AC221" s="26" t="str">
        <f t="shared" si="18"/>
        <v/>
      </c>
      <c r="AD221" s="89"/>
      <c r="AE221" s="89"/>
      <c r="AF221" s="89"/>
      <c r="AG221" s="227" t="str">
        <f t="shared" si="19"/>
        <v/>
      </c>
      <c r="AH221" s="89"/>
      <c r="AI221" s="89"/>
      <c r="AJ221" s="89"/>
      <c r="AK221" s="89"/>
      <c r="AL221" s="89"/>
      <c r="AM221" s="89"/>
      <c r="AN221" s="89"/>
      <c r="AO221" s="89"/>
    </row>
    <row r="222" spans="3:41">
      <c r="C222" s="90"/>
      <c r="D222" s="90" t="str">
        <f t="shared" si="16"/>
        <v/>
      </c>
      <c r="E222" s="282"/>
      <c r="F222" s="282"/>
      <c r="G222" s="261"/>
      <c r="H222" s="282"/>
      <c r="I222" s="282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293"/>
      <c r="V222" s="90"/>
      <c r="W222" s="154"/>
      <c r="X222" s="288"/>
      <c r="Y222" s="24"/>
      <c r="Z222" s="24"/>
      <c r="AA222" s="91" t="str">
        <f t="shared" si="20"/>
        <v/>
      </c>
      <c r="AB222" s="77" t="str">
        <f t="shared" si="17"/>
        <v/>
      </c>
      <c r="AC222" s="26" t="str">
        <f t="shared" si="18"/>
        <v/>
      </c>
      <c r="AD222" s="89"/>
      <c r="AE222" s="89"/>
      <c r="AF222" s="89"/>
      <c r="AG222" s="227" t="str">
        <f t="shared" si="19"/>
        <v/>
      </c>
      <c r="AH222" s="89"/>
      <c r="AI222" s="89"/>
      <c r="AJ222" s="89"/>
      <c r="AK222" s="89"/>
      <c r="AL222" s="89"/>
      <c r="AM222" s="89"/>
      <c r="AN222" s="89"/>
      <c r="AO222" s="89"/>
    </row>
    <row r="223" spans="3:41">
      <c r="C223" s="90"/>
      <c r="D223" s="90" t="str">
        <f t="shared" si="16"/>
        <v/>
      </c>
      <c r="E223" s="154"/>
      <c r="F223" s="154"/>
      <c r="G223" s="90"/>
      <c r="H223" s="90"/>
      <c r="I223" s="24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293"/>
      <c r="V223" s="90"/>
      <c r="W223" s="154"/>
      <c r="X223" s="288"/>
      <c r="Y223" s="24"/>
      <c r="Z223" s="24"/>
      <c r="AA223" s="91" t="str">
        <f t="shared" si="20"/>
        <v/>
      </c>
      <c r="AB223" s="77" t="str">
        <f t="shared" si="17"/>
        <v/>
      </c>
      <c r="AC223" s="26" t="str">
        <f t="shared" si="18"/>
        <v/>
      </c>
      <c r="AD223" s="89"/>
      <c r="AE223" s="89"/>
      <c r="AF223" s="89"/>
      <c r="AG223" s="227" t="str">
        <f t="shared" si="19"/>
        <v/>
      </c>
      <c r="AH223" s="89"/>
      <c r="AI223" s="89"/>
      <c r="AJ223" s="89"/>
      <c r="AK223" s="89"/>
      <c r="AL223" s="89"/>
      <c r="AM223" s="89"/>
      <c r="AN223" s="89"/>
      <c r="AO223" s="89"/>
    </row>
    <row r="224" spans="3:41">
      <c r="C224" s="90"/>
      <c r="D224" s="90" t="str">
        <f t="shared" si="16"/>
        <v/>
      </c>
      <c r="E224" s="305"/>
      <c r="F224" s="305"/>
      <c r="G224" s="24"/>
      <c r="H224" s="281"/>
      <c r="I224" s="281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293"/>
      <c r="V224" s="90"/>
      <c r="W224" s="154"/>
      <c r="X224" s="288"/>
      <c r="Y224" s="24"/>
      <c r="Z224" s="24"/>
      <c r="AA224" s="91" t="str">
        <f t="shared" si="20"/>
        <v/>
      </c>
      <c r="AB224" s="77" t="str">
        <f t="shared" si="17"/>
        <v/>
      </c>
      <c r="AC224" s="26" t="str">
        <f t="shared" si="18"/>
        <v/>
      </c>
      <c r="AD224" s="89"/>
      <c r="AE224" s="89"/>
      <c r="AF224" s="89"/>
      <c r="AG224" s="227" t="str">
        <f t="shared" si="19"/>
        <v/>
      </c>
      <c r="AH224" s="89"/>
      <c r="AI224" s="89"/>
      <c r="AJ224" s="89"/>
      <c r="AK224" s="89"/>
      <c r="AL224" s="89"/>
      <c r="AM224" s="89"/>
      <c r="AN224" s="89"/>
      <c r="AO224" s="89"/>
    </row>
    <row r="225" spans="3:41">
      <c r="C225" s="90"/>
      <c r="D225" s="90" t="str">
        <f t="shared" si="16"/>
        <v/>
      </c>
      <c r="E225" s="306"/>
      <c r="F225" s="306"/>
      <c r="G225" s="24"/>
      <c r="H225" s="268"/>
      <c r="I225" s="268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293"/>
      <c r="V225" s="90"/>
      <c r="W225" s="154"/>
      <c r="X225" s="288"/>
      <c r="Y225" s="24"/>
      <c r="Z225" s="24"/>
      <c r="AA225" s="91" t="str">
        <f t="shared" si="20"/>
        <v/>
      </c>
      <c r="AB225" s="77" t="str">
        <f t="shared" si="17"/>
        <v/>
      </c>
      <c r="AC225" s="26" t="str">
        <f t="shared" si="18"/>
        <v/>
      </c>
      <c r="AD225" s="89"/>
      <c r="AE225" s="89"/>
      <c r="AF225" s="89"/>
      <c r="AG225" s="227" t="str">
        <f t="shared" si="19"/>
        <v/>
      </c>
      <c r="AH225" s="89"/>
      <c r="AI225" s="89"/>
      <c r="AJ225" s="89"/>
      <c r="AK225" s="89"/>
      <c r="AL225" s="89"/>
      <c r="AM225" s="89"/>
      <c r="AN225" s="89"/>
      <c r="AO225" s="89"/>
    </row>
    <row r="226" spans="3:41">
      <c r="C226" s="90"/>
      <c r="D226" s="90" t="str">
        <f t="shared" si="16"/>
        <v/>
      </c>
      <c r="E226" s="306"/>
      <c r="F226" s="306"/>
      <c r="G226" s="24"/>
      <c r="H226" s="268"/>
      <c r="I226" s="268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293"/>
      <c r="V226" s="90"/>
      <c r="W226" s="154"/>
      <c r="X226" s="288"/>
      <c r="Y226" s="24"/>
      <c r="Z226" s="24"/>
      <c r="AA226" s="91" t="str">
        <f t="shared" si="20"/>
        <v/>
      </c>
      <c r="AB226" s="77" t="str">
        <f t="shared" si="17"/>
        <v/>
      </c>
      <c r="AC226" s="26" t="str">
        <f t="shared" si="18"/>
        <v/>
      </c>
      <c r="AD226" s="89"/>
      <c r="AE226" s="89"/>
      <c r="AF226" s="89"/>
      <c r="AG226" s="227" t="str">
        <f t="shared" si="19"/>
        <v/>
      </c>
      <c r="AH226" s="89"/>
      <c r="AI226" s="89"/>
      <c r="AJ226" s="89"/>
      <c r="AK226" s="89"/>
      <c r="AL226" s="89"/>
      <c r="AM226" s="89"/>
      <c r="AN226" s="89"/>
      <c r="AO226" s="89"/>
    </row>
    <row r="227" spans="3:41">
      <c r="C227" s="90"/>
      <c r="D227" s="90" t="str">
        <f t="shared" ref="D227:D290" si="21">IF(G227="M",VLOOKUP(H227,$C$4:$E$9,2,0),IF(G227="F",VLOOKUP(H227,$C$4:$E$9,3,0),IF(G227="","")))</f>
        <v/>
      </c>
      <c r="E227" s="305"/>
      <c r="F227" s="305"/>
      <c r="G227" s="24"/>
      <c r="H227" s="281"/>
      <c r="I227" s="281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293"/>
      <c r="V227" s="90"/>
      <c r="W227" s="154"/>
      <c r="X227" s="288"/>
      <c r="Y227" s="24"/>
      <c r="Z227" s="24"/>
      <c r="AA227" s="91" t="str">
        <f t="shared" si="20"/>
        <v/>
      </c>
      <c r="AB227" s="77" t="str">
        <f t="shared" ref="AB227:AB290" si="22">IF(COUNTA(S227)=0,"",$AB$32)</f>
        <v/>
      </c>
      <c r="AC227" s="26" t="str">
        <f t="shared" ref="AC227:AC290" si="23">IF(AA227="","",SUM(AA227:AB227))</f>
        <v/>
      </c>
      <c r="AD227" s="89"/>
      <c r="AE227" s="89"/>
      <c r="AF227" s="89"/>
      <c r="AG227" s="227" t="str">
        <f t="shared" ref="AG227:AG290" si="24">IF(AC227="","",IF(AE227-AC227=0,"",AE227-AC227))</f>
        <v/>
      </c>
      <c r="AH227" s="89"/>
      <c r="AI227" s="89"/>
      <c r="AJ227" s="89"/>
      <c r="AK227" s="89"/>
      <c r="AL227" s="89"/>
      <c r="AM227" s="89"/>
      <c r="AN227" s="89"/>
      <c r="AO227" s="89"/>
    </row>
    <row r="228" spans="3:41">
      <c r="C228" s="90"/>
      <c r="D228" s="90" t="str">
        <f t="shared" si="21"/>
        <v/>
      </c>
      <c r="E228" s="305"/>
      <c r="F228" s="305"/>
      <c r="G228" s="24"/>
      <c r="H228" s="281"/>
      <c r="I228" s="28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293"/>
      <c r="V228" s="90"/>
      <c r="W228" s="154"/>
      <c r="X228" s="288"/>
      <c r="Y228" s="24"/>
      <c r="Z228" s="24"/>
      <c r="AA228" s="91" t="str">
        <f t="shared" si="20"/>
        <v/>
      </c>
      <c r="AB228" s="77" t="str">
        <f t="shared" si="22"/>
        <v/>
      </c>
      <c r="AC228" s="26" t="str">
        <f t="shared" si="23"/>
        <v/>
      </c>
      <c r="AD228" s="89"/>
      <c r="AE228" s="89"/>
      <c r="AF228" s="89"/>
      <c r="AG228" s="227" t="str">
        <f t="shared" si="24"/>
        <v/>
      </c>
      <c r="AH228" s="89"/>
      <c r="AI228" s="89"/>
      <c r="AJ228" s="89"/>
      <c r="AK228" s="89"/>
      <c r="AL228" s="89"/>
      <c r="AM228" s="89"/>
      <c r="AN228" s="89"/>
      <c r="AO228" s="89"/>
    </row>
    <row r="229" spans="3:41">
      <c r="C229" s="90"/>
      <c r="D229" s="90" t="str">
        <f t="shared" si="21"/>
        <v/>
      </c>
      <c r="E229" s="305"/>
      <c r="F229" s="305"/>
      <c r="G229" s="24"/>
      <c r="H229" s="281"/>
      <c r="I229" s="281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293"/>
      <c r="V229" s="90"/>
      <c r="W229" s="154"/>
      <c r="X229" s="288"/>
      <c r="Y229" s="24"/>
      <c r="Z229" s="24"/>
      <c r="AA229" s="91" t="str">
        <f t="shared" ref="AA229:AA292" si="25">IF(H229="","",IF(COUNTA(J229:R229)&gt;3,"Events Over Limit",IF(COUNTA(J229:R229)=0,"Please entry at least 1 indv., event",IF(COUNTA(V229)=1,COUNTA(J229:R229)*$AA$31+$AA$30+$AA$32+$U229,IF(COUNTA(V229)=0,COUNTA(J229:R229)*$AA$31+$AA$30+$U229,"Error")))))</f>
        <v/>
      </c>
      <c r="AB229" s="77" t="str">
        <f t="shared" si="22"/>
        <v/>
      </c>
      <c r="AC229" s="26" t="str">
        <f t="shared" si="23"/>
        <v/>
      </c>
      <c r="AD229" s="89"/>
      <c r="AE229" s="89"/>
      <c r="AF229" s="89"/>
      <c r="AG229" s="227" t="str">
        <f t="shared" si="24"/>
        <v/>
      </c>
      <c r="AH229" s="89"/>
      <c r="AI229" s="89"/>
      <c r="AJ229" s="89"/>
      <c r="AK229" s="89"/>
      <c r="AL229" s="89"/>
      <c r="AM229" s="89"/>
      <c r="AN229" s="89"/>
      <c r="AO229" s="89"/>
    </row>
    <row r="230" spans="3:41">
      <c r="C230" s="90"/>
      <c r="D230" s="90" t="str">
        <f t="shared" si="21"/>
        <v/>
      </c>
      <c r="E230" s="305"/>
      <c r="F230" s="305"/>
      <c r="G230" s="24"/>
      <c r="H230" s="281"/>
      <c r="I230" s="281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293"/>
      <c r="V230" s="90"/>
      <c r="W230" s="154"/>
      <c r="X230" s="288"/>
      <c r="Y230" s="24"/>
      <c r="Z230" s="24"/>
      <c r="AA230" s="91" t="str">
        <f t="shared" si="25"/>
        <v/>
      </c>
      <c r="AB230" s="77" t="str">
        <f t="shared" si="22"/>
        <v/>
      </c>
      <c r="AC230" s="26" t="str">
        <f t="shared" si="23"/>
        <v/>
      </c>
      <c r="AD230" s="89"/>
      <c r="AE230" s="89"/>
      <c r="AF230" s="89"/>
      <c r="AG230" s="227" t="str">
        <f t="shared" si="24"/>
        <v/>
      </c>
      <c r="AH230" s="89"/>
      <c r="AI230" s="89"/>
      <c r="AJ230" s="89"/>
      <c r="AK230" s="89"/>
      <c r="AL230" s="89"/>
      <c r="AM230" s="89"/>
      <c r="AN230" s="89"/>
      <c r="AO230" s="89"/>
    </row>
    <row r="231" spans="3:41">
      <c r="C231" s="90"/>
      <c r="D231" s="90" t="str">
        <f t="shared" si="21"/>
        <v/>
      </c>
      <c r="E231" s="305"/>
      <c r="F231" s="305"/>
      <c r="G231" s="24"/>
      <c r="H231" s="281"/>
      <c r="I231" s="281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293"/>
      <c r="V231" s="90"/>
      <c r="W231" s="154"/>
      <c r="X231" s="288"/>
      <c r="Y231" s="24"/>
      <c r="Z231" s="24"/>
      <c r="AA231" s="91" t="str">
        <f t="shared" si="25"/>
        <v/>
      </c>
      <c r="AB231" s="77" t="str">
        <f t="shared" si="22"/>
        <v/>
      </c>
      <c r="AC231" s="26" t="str">
        <f t="shared" si="23"/>
        <v/>
      </c>
      <c r="AD231" s="89"/>
      <c r="AE231" s="89"/>
      <c r="AF231" s="89"/>
      <c r="AG231" s="227" t="str">
        <f t="shared" si="24"/>
        <v/>
      </c>
      <c r="AH231" s="89"/>
      <c r="AI231" s="89"/>
      <c r="AJ231" s="89"/>
      <c r="AK231" s="89"/>
      <c r="AL231" s="89"/>
      <c r="AM231" s="89"/>
      <c r="AN231" s="89"/>
      <c r="AO231" s="89"/>
    </row>
    <row r="232" spans="3:41">
      <c r="C232" s="90"/>
      <c r="D232" s="90" t="str">
        <f t="shared" si="21"/>
        <v/>
      </c>
      <c r="E232" s="305"/>
      <c r="F232" s="305"/>
      <c r="G232" s="24"/>
      <c r="H232" s="281"/>
      <c r="I232" s="28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293"/>
      <c r="V232" s="90"/>
      <c r="W232" s="154"/>
      <c r="X232" s="288"/>
      <c r="Y232" s="24"/>
      <c r="Z232" s="24"/>
      <c r="AA232" s="91" t="str">
        <f t="shared" si="25"/>
        <v/>
      </c>
      <c r="AB232" s="77" t="str">
        <f t="shared" si="22"/>
        <v/>
      </c>
      <c r="AC232" s="26" t="str">
        <f t="shared" si="23"/>
        <v/>
      </c>
      <c r="AD232" s="89"/>
      <c r="AE232" s="89"/>
      <c r="AF232" s="89"/>
      <c r="AG232" s="227" t="str">
        <f t="shared" si="24"/>
        <v/>
      </c>
      <c r="AH232" s="89"/>
      <c r="AI232" s="89"/>
      <c r="AJ232" s="89"/>
      <c r="AK232" s="89"/>
      <c r="AL232" s="89"/>
      <c r="AM232" s="89"/>
      <c r="AN232" s="89"/>
      <c r="AO232" s="89"/>
    </row>
    <row r="233" spans="3:41">
      <c r="C233" s="90"/>
      <c r="D233" s="90" t="str">
        <f t="shared" si="21"/>
        <v/>
      </c>
      <c r="E233" s="305"/>
      <c r="F233" s="305"/>
      <c r="G233" s="90"/>
      <c r="H233" s="90"/>
      <c r="I233" s="24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293"/>
      <c r="V233" s="90"/>
      <c r="W233" s="154"/>
      <c r="X233" s="288"/>
      <c r="Y233" s="24"/>
      <c r="Z233" s="24"/>
      <c r="AA233" s="91" t="str">
        <f t="shared" si="25"/>
        <v/>
      </c>
      <c r="AB233" s="77" t="str">
        <f t="shared" si="22"/>
        <v/>
      </c>
      <c r="AC233" s="26" t="str">
        <f t="shared" si="23"/>
        <v/>
      </c>
      <c r="AD233" s="89"/>
      <c r="AE233" s="89"/>
      <c r="AF233" s="89"/>
      <c r="AG233" s="227" t="str">
        <f t="shared" si="24"/>
        <v/>
      </c>
      <c r="AH233" s="89"/>
      <c r="AI233" s="89"/>
      <c r="AJ233" s="89"/>
      <c r="AK233" s="89"/>
      <c r="AL233" s="89"/>
      <c r="AM233" s="89"/>
      <c r="AN233" s="89"/>
      <c r="AO233" s="89"/>
    </row>
    <row r="234" spans="3:41">
      <c r="C234" s="90"/>
      <c r="D234" s="90" t="str">
        <f t="shared" si="21"/>
        <v/>
      </c>
      <c r="E234" s="154"/>
      <c r="F234" s="154"/>
      <c r="G234" s="90"/>
      <c r="H234" s="90"/>
      <c r="I234" s="24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293"/>
      <c r="V234" s="90"/>
      <c r="W234" s="154"/>
      <c r="X234" s="288"/>
      <c r="Y234" s="90"/>
      <c r="Z234" s="90"/>
      <c r="AA234" s="91" t="str">
        <f t="shared" si="25"/>
        <v/>
      </c>
      <c r="AB234" s="77" t="str">
        <f t="shared" si="22"/>
        <v/>
      </c>
      <c r="AC234" s="26" t="str">
        <f t="shared" si="23"/>
        <v/>
      </c>
      <c r="AD234" s="89"/>
      <c r="AE234" s="89"/>
      <c r="AF234" s="89"/>
      <c r="AG234" s="227" t="str">
        <f t="shared" si="24"/>
        <v/>
      </c>
      <c r="AH234" s="89"/>
      <c r="AI234" s="89"/>
      <c r="AJ234" s="89"/>
      <c r="AK234" s="89"/>
      <c r="AL234" s="89"/>
      <c r="AM234" s="89"/>
      <c r="AN234" s="89"/>
      <c r="AO234" s="89"/>
    </row>
    <row r="235" spans="3:41">
      <c r="C235" s="90"/>
      <c r="D235" s="90" t="str">
        <f t="shared" si="21"/>
        <v/>
      </c>
      <c r="E235" s="307"/>
      <c r="F235" s="307"/>
      <c r="G235" s="284"/>
      <c r="H235" s="285"/>
      <c r="I235" s="284"/>
      <c r="J235" s="284"/>
      <c r="K235" s="90"/>
      <c r="L235" s="285"/>
      <c r="M235" s="285"/>
      <c r="N235" s="285"/>
      <c r="O235" s="285"/>
      <c r="P235" s="285"/>
      <c r="Q235" s="285"/>
      <c r="R235" s="285"/>
      <c r="S235" s="285"/>
      <c r="T235" s="285"/>
      <c r="U235" s="308"/>
      <c r="V235" s="285"/>
      <c r="W235" s="154"/>
      <c r="X235" s="288"/>
      <c r="Y235" s="284"/>
      <c r="Z235" s="285"/>
      <c r="AA235" s="91" t="str">
        <f t="shared" si="25"/>
        <v/>
      </c>
      <c r="AB235" s="77" t="str">
        <f t="shared" si="22"/>
        <v/>
      </c>
      <c r="AC235" s="26" t="str">
        <f t="shared" si="23"/>
        <v/>
      </c>
      <c r="AD235" s="89"/>
      <c r="AE235" s="89"/>
      <c r="AF235" s="89"/>
      <c r="AG235" s="227" t="str">
        <f t="shared" si="24"/>
        <v/>
      </c>
      <c r="AH235" s="89"/>
      <c r="AI235" s="89"/>
      <c r="AJ235" s="89"/>
      <c r="AK235" s="89"/>
      <c r="AL235" s="89"/>
      <c r="AM235" s="89"/>
      <c r="AN235" s="89"/>
      <c r="AO235" s="89"/>
    </row>
    <row r="236" spans="3:41">
      <c r="C236" s="90"/>
      <c r="D236" s="90" t="str">
        <f t="shared" si="21"/>
        <v/>
      </c>
      <c r="E236" s="154"/>
      <c r="F236" s="154"/>
      <c r="G236" s="90"/>
      <c r="H236" s="90"/>
      <c r="I236" s="24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293"/>
      <c r="V236" s="90"/>
      <c r="W236" s="154"/>
      <c r="X236" s="288"/>
      <c r="Y236" s="90"/>
      <c r="Z236" s="90"/>
      <c r="AA236" s="91" t="str">
        <f t="shared" si="25"/>
        <v/>
      </c>
      <c r="AB236" s="77" t="str">
        <f t="shared" si="22"/>
        <v/>
      </c>
      <c r="AC236" s="26" t="str">
        <f t="shared" si="23"/>
        <v/>
      </c>
      <c r="AD236" s="89"/>
      <c r="AE236" s="89"/>
      <c r="AF236" s="89"/>
      <c r="AG236" s="227" t="str">
        <f t="shared" si="24"/>
        <v/>
      </c>
      <c r="AH236" s="89"/>
      <c r="AI236" s="89"/>
      <c r="AJ236" s="89"/>
      <c r="AK236" s="89"/>
      <c r="AL236" s="89"/>
      <c r="AM236" s="89"/>
      <c r="AN236" s="89"/>
      <c r="AO236" s="89"/>
    </row>
    <row r="237" spans="3:41">
      <c r="C237" s="90"/>
      <c r="D237" s="90" t="str">
        <f t="shared" si="21"/>
        <v/>
      </c>
      <c r="E237" s="154"/>
      <c r="F237" s="154"/>
      <c r="G237" s="90"/>
      <c r="H237" s="90"/>
      <c r="I237" s="24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293"/>
      <c r="V237" s="90"/>
      <c r="W237" s="154"/>
      <c r="X237" s="288"/>
      <c r="Y237" s="90"/>
      <c r="Z237" s="90"/>
      <c r="AA237" s="91" t="str">
        <f t="shared" si="25"/>
        <v/>
      </c>
      <c r="AB237" s="77" t="str">
        <f t="shared" si="22"/>
        <v/>
      </c>
      <c r="AC237" s="26" t="str">
        <f t="shared" si="23"/>
        <v/>
      </c>
      <c r="AD237" s="89"/>
      <c r="AE237" s="89"/>
      <c r="AF237" s="89"/>
      <c r="AG237" s="227" t="str">
        <f t="shared" si="24"/>
        <v/>
      </c>
      <c r="AH237" s="89"/>
      <c r="AI237" s="89"/>
      <c r="AJ237" s="89"/>
      <c r="AK237" s="89"/>
      <c r="AL237" s="89"/>
      <c r="AM237" s="89"/>
      <c r="AN237" s="89"/>
      <c r="AO237" s="89"/>
    </row>
    <row r="238" spans="3:41">
      <c r="C238" s="90"/>
      <c r="D238" s="90" t="str">
        <f t="shared" si="21"/>
        <v/>
      </c>
      <c r="E238" s="154"/>
      <c r="F238" s="275"/>
      <c r="G238" s="261"/>
      <c r="H238" s="90"/>
      <c r="I238" s="24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293"/>
      <c r="V238" s="90"/>
      <c r="W238" s="154"/>
      <c r="X238" s="288"/>
      <c r="Y238" s="90"/>
      <c r="Z238" s="90"/>
      <c r="AA238" s="91" t="str">
        <f t="shared" si="25"/>
        <v/>
      </c>
      <c r="AB238" s="77" t="str">
        <f t="shared" si="22"/>
        <v/>
      </c>
      <c r="AC238" s="26" t="str">
        <f t="shared" si="23"/>
        <v/>
      </c>
      <c r="AD238" s="89"/>
      <c r="AE238" s="89"/>
      <c r="AF238" s="89"/>
      <c r="AG238" s="227" t="str">
        <f t="shared" si="24"/>
        <v/>
      </c>
      <c r="AH238" s="89"/>
      <c r="AI238" s="89"/>
      <c r="AJ238" s="89"/>
      <c r="AK238" s="89"/>
      <c r="AL238" s="89"/>
      <c r="AM238" s="89"/>
      <c r="AN238" s="89"/>
      <c r="AO238" s="89"/>
    </row>
    <row r="239" spans="3:41">
      <c r="C239" s="90"/>
      <c r="D239" s="90" t="str">
        <f t="shared" si="21"/>
        <v/>
      </c>
      <c r="E239" s="154"/>
      <c r="F239" s="154"/>
      <c r="G239" s="90"/>
      <c r="H239" s="90"/>
      <c r="I239" s="24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293"/>
      <c r="V239" s="90"/>
      <c r="W239" s="154"/>
      <c r="X239" s="288"/>
      <c r="Y239" s="90"/>
      <c r="Z239" s="90"/>
      <c r="AA239" s="91" t="str">
        <f t="shared" si="25"/>
        <v/>
      </c>
      <c r="AB239" s="77" t="str">
        <f t="shared" si="22"/>
        <v/>
      </c>
      <c r="AC239" s="26" t="str">
        <f t="shared" si="23"/>
        <v/>
      </c>
      <c r="AD239" s="89"/>
      <c r="AE239" s="89"/>
      <c r="AF239" s="89"/>
      <c r="AG239" s="227" t="str">
        <f t="shared" si="24"/>
        <v/>
      </c>
      <c r="AH239" s="89"/>
      <c r="AI239" s="89"/>
      <c r="AJ239" s="89"/>
      <c r="AK239" s="89"/>
      <c r="AL239" s="89"/>
      <c r="AM239" s="89"/>
      <c r="AN239" s="89"/>
      <c r="AO239" s="89"/>
    </row>
    <row r="240" spans="3:41">
      <c r="C240" s="90"/>
      <c r="D240" s="90" t="str">
        <f t="shared" si="21"/>
        <v/>
      </c>
      <c r="E240" s="302"/>
      <c r="F240" s="302"/>
      <c r="G240" s="303"/>
      <c r="H240" s="303"/>
      <c r="I240" s="304"/>
      <c r="J240" s="303"/>
      <c r="K240" s="303"/>
      <c r="L240" s="303"/>
      <c r="M240" s="303"/>
      <c r="N240" s="303"/>
      <c r="O240" s="303"/>
      <c r="P240" s="303"/>
      <c r="Q240" s="303"/>
      <c r="R240" s="303"/>
      <c r="S240" s="303"/>
      <c r="T240" s="303"/>
      <c r="U240" s="309"/>
      <c r="V240" s="303"/>
      <c r="W240" s="154"/>
      <c r="X240" s="288"/>
      <c r="Y240" s="303"/>
      <c r="Z240" s="303"/>
      <c r="AA240" s="91" t="str">
        <f t="shared" si="25"/>
        <v/>
      </c>
      <c r="AB240" s="77" t="str">
        <f t="shared" si="22"/>
        <v/>
      </c>
      <c r="AC240" s="26" t="str">
        <f t="shared" si="23"/>
        <v/>
      </c>
      <c r="AD240" s="89"/>
      <c r="AE240" s="89"/>
      <c r="AF240" s="89"/>
      <c r="AG240" s="227" t="str">
        <f t="shared" si="24"/>
        <v/>
      </c>
      <c r="AH240" s="89"/>
      <c r="AI240" s="89"/>
      <c r="AJ240" s="89"/>
      <c r="AK240" s="89"/>
      <c r="AL240" s="89"/>
      <c r="AM240" s="89"/>
      <c r="AN240" s="89"/>
      <c r="AO240" s="89"/>
    </row>
    <row r="241" spans="3:41">
      <c r="C241" s="90"/>
      <c r="D241" s="90" t="str">
        <f t="shared" si="21"/>
        <v/>
      </c>
      <c r="E241" s="154"/>
      <c r="F241" s="154"/>
      <c r="G241" s="90"/>
      <c r="H241" s="90"/>
      <c r="I241" s="24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293"/>
      <c r="V241" s="90"/>
      <c r="W241" s="154"/>
      <c r="X241" s="288"/>
      <c r="Y241" s="90"/>
      <c r="Z241" s="90"/>
      <c r="AA241" s="91" t="str">
        <f t="shared" si="25"/>
        <v/>
      </c>
      <c r="AB241" s="77" t="str">
        <f t="shared" si="22"/>
        <v/>
      </c>
      <c r="AC241" s="26" t="str">
        <f t="shared" si="23"/>
        <v/>
      </c>
      <c r="AD241" s="89"/>
      <c r="AE241" s="89"/>
      <c r="AF241" s="89"/>
      <c r="AG241" s="227" t="str">
        <f t="shared" si="24"/>
        <v/>
      </c>
      <c r="AH241" s="89"/>
      <c r="AI241" s="89"/>
      <c r="AJ241" s="89"/>
      <c r="AK241" s="89"/>
      <c r="AL241" s="89"/>
      <c r="AM241" s="89"/>
      <c r="AN241" s="89"/>
      <c r="AO241" s="89"/>
    </row>
    <row r="242" spans="3:41">
      <c r="C242" s="90"/>
      <c r="D242" s="90" t="str">
        <f t="shared" si="21"/>
        <v/>
      </c>
      <c r="E242" s="154"/>
      <c r="F242" s="154"/>
      <c r="G242" s="90"/>
      <c r="H242" s="90"/>
      <c r="I242" s="24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293"/>
      <c r="V242" s="90"/>
      <c r="W242" s="154"/>
      <c r="X242" s="288"/>
      <c r="Y242" s="90"/>
      <c r="Z242" s="90"/>
      <c r="AA242" s="91" t="str">
        <f t="shared" si="25"/>
        <v/>
      </c>
      <c r="AB242" s="77" t="str">
        <f t="shared" si="22"/>
        <v/>
      </c>
      <c r="AC242" s="26" t="str">
        <f t="shared" si="23"/>
        <v/>
      </c>
      <c r="AD242" s="89"/>
      <c r="AE242" s="89"/>
      <c r="AF242" s="89"/>
      <c r="AG242" s="227" t="str">
        <f t="shared" si="24"/>
        <v/>
      </c>
      <c r="AH242" s="89"/>
      <c r="AI242" s="89"/>
      <c r="AJ242" s="89"/>
      <c r="AK242" s="89"/>
      <c r="AL242" s="89"/>
      <c r="AM242" s="89"/>
      <c r="AN242" s="89"/>
      <c r="AO242" s="89"/>
    </row>
    <row r="243" spans="3:41">
      <c r="C243" s="90"/>
      <c r="D243" s="90" t="str">
        <f t="shared" si="21"/>
        <v/>
      </c>
      <c r="E243" s="154"/>
      <c r="F243" s="154"/>
      <c r="G243" s="90"/>
      <c r="H243" s="90"/>
      <c r="I243" s="24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293"/>
      <c r="V243" s="90"/>
      <c r="W243" s="154"/>
      <c r="X243" s="288"/>
      <c r="Y243" s="90"/>
      <c r="Z243" s="90"/>
      <c r="AA243" s="91" t="str">
        <f t="shared" si="25"/>
        <v/>
      </c>
      <c r="AB243" s="77" t="str">
        <f t="shared" si="22"/>
        <v/>
      </c>
      <c r="AC243" s="26" t="str">
        <f t="shared" si="23"/>
        <v/>
      </c>
      <c r="AD243" s="89"/>
      <c r="AE243" s="89"/>
      <c r="AF243" s="89"/>
      <c r="AG243" s="227" t="str">
        <f t="shared" si="24"/>
        <v/>
      </c>
      <c r="AH243" s="89"/>
      <c r="AI243" s="89"/>
      <c r="AJ243" s="89"/>
      <c r="AK243" s="89"/>
      <c r="AL243" s="89"/>
      <c r="AM243" s="89"/>
      <c r="AN243" s="89"/>
      <c r="AO243" s="89"/>
    </row>
    <row r="244" spans="3:41">
      <c r="C244" s="90"/>
      <c r="D244" s="90" t="str">
        <f t="shared" si="21"/>
        <v/>
      </c>
      <c r="E244" s="154"/>
      <c r="F244" s="154"/>
      <c r="G244" s="90"/>
      <c r="H244" s="90"/>
      <c r="I244" s="24"/>
      <c r="J244" s="90"/>
      <c r="K244" s="90"/>
      <c r="L244" s="90"/>
      <c r="M244" s="90"/>
      <c r="N244" s="90"/>
      <c r="O244" s="127"/>
      <c r="P244" s="90"/>
      <c r="Q244" s="90"/>
      <c r="R244" s="127"/>
      <c r="S244" s="90"/>
      <c r="T244" s="90"/>
      <c r="U244" s="293"/>
      <c r="V244" s="90"/>
      <c r="W244" s="154"/>
      <c r="X244" s="288"/>
      <c r="Y244" s="90"/>
      <c r="Z244" s="90"/>
      <c r="AA244" s="91" t="str">
        <f t="shared" si="25"/>
        <v/>
      </c>
      <c r="AB244" s="77" t="str">
        <f t="shared" si="22"/>
        <v/>
      </c>
      <c r="AC244" s="26" t="str">
        <f t="shared" si="23"/>
        <v/>
      </c>
      <c r="AD244" s="89"/>
      <c r="AE244" s="89"/>
      <c r="AF244" s="89"/>
      <c r="AG244" s="227" t="str">
        <f t="shared" si="24"/>
        <v/>
      </c>
      <c r="AH244" s="89"/>
      <c r="AI244" s="89"/>
      <c r="AJ244" s="89"/>
      <c r="AK244" s="89"/>
      <c r="AL244" s="89"/>
      <c r="AM244" s="89"/>
      <c r="AN244" s="89"/>
      <c r="AO244" s="89"/>
    </row>
    <row r="245" spans="3:41">
      <c r="C245" s="90"/>
      <c r="D245" s="90" t="str">
        <f t="shared" si="21"/>
        <v/>
      </c>
      <c r="E245" s="154"/>
      <c r="F245" s="154"/>
      <c r="G245" s="90"/>
      <c r="H245" s="90"/>
      <c r="I245" s="24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293"/>
      <c r="V245" s="90"/>
      <c r="W245" s="154"/>
      <c r="X245" s="288"/>
      <c r="Y245" s="90"/>
      <c r="Z245" s="90"/>
      <c r="AA245" s="91" t="str">
        <f t="shared" si="25"/>
        <v/>
      </c>
      <c r="AB245" s="77" t="str">
        <f t="shared" si="22"/>
        <v/>
      </c>
      <c r="AC245" s="26" t="str">
        <f t="shared" si="23"/>
        <v/>
      </c>
      <c r="AD245" s="89"/>
      <c r="AE245" s="89"/>
      <c r="AF245" s="89"/>
      <c r="AG245" s="227" t="str">
        <f t="shared" si="24"/>
        <v/>
      </c>
      <c r="AH245" s="89"/>
      <c r="AI245" s="89"/>
      <c r="AJ245" s="89"/>
      <c r="AK245" s="89"/>
      <c r="AL245" s="89"/>
      <c r="AM245" s="89"/>
      <c r="AN245" s="89"/>
      <c r="AO245" s="89"/>
    </row>
    <row r="246" spans="3:41">
      <c r="C246" s="90"/>
      <c r="D246" s="90" t="str">
        <f t="shared" si="21"/>
        <v/>
      </c>
      <c r="E246" s="305"/>
      <c r="F246" s="154"/>
      <c r="G246" s="90"/>
      <c r="H246" s="90"/>
      <c r="I246" s="24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293"/>
      <c r="V246" s="90"/>
      <c r="W246" s="154"/>
      <c r="X246" s="288"/>
      <c r="Y246" s="90"/>
      <c r="Z246" s="90"/>
      <c r="AA246" s="91" t="str">
        <f t="shared" si="25"/>
        <v/>
      </c>
      <c r="AB246" s="77" t="str">
        <f t="shared" si="22"/>
        <v/>
      </c>
      <c r="AC246" s="26" t="str">
        <f t="shared" si="23"/>
        <v/>
      </c>
      <c r="AD246" s="89"/>
      <c r="AE246" s="89"/>
      <c r="AF246" s="89"/>
      <c r="AG246" s="227" t="str">
        <f t="shared" si="24"/>
        <v/>
      </c>
      <c r="AH246" s="89"/>
      <c r="AI246" s="89"/>
      <c r="AJ246" s="89"/>
      <c r="AK246" s="89"/>
      <c r="AL246" s="89"/>
      <c r="AM246" s="89"/>
      <c r="AN246" s="89"/>
      <c r="AO246" s="89"/>
    </row>
    <row r="247" spans="3:41">
      <c r="C247" s="90"/>
      <c r="D247" s="90" t="str">
        <f t="shared" si="21"/>
        <v/>
      </c>
      <c r="E247" s="154"/>
      <c r="F247" s="154"/>
      <c r="G247" s="90"/>
      <c r="H247" s="90"/>
      <c r="I247" s="24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293"/>
      <c r="V247" s="90"/>
      <c r="W247" s="154"/>
      <c r="X247" s="288"/>
      <c r="Y247" s="90"/>
      <c r="Z247" s="90"/>
      <c r="AA247" s="91" t="str">
        <f t="shared" si="25"/>
        <v/>
      </c>
      <c r="AB247" s="77" t="str">
        <f t="shared" si="22"/>
        <v/>
      </c>
      <c r="AC247" s="26" t="str">
        <f t="shared" si="23"/>
        <v/>
      </c>
      <c r="AD247" s="89"/>
      <c r="AE247" s="89"/>
      <c r="AF247" s="89"/>
      <c r="AG247" s="227" t="str">
        <f t="shared" si="24"/>
        <v/>
      </c>
      <c r="AH247" s="89"/>
      <c r="AI247" s="89"/>
      <c r="AJ247" s="89"/>
      <c r="AK247" s="89"/>
      <c r="AL247" s="89"/>
      <c r="AM247" s="89"/>
      <c r="AN247" s="89"/>
      <c r="AO247" s="89"/>
    </row>
    <row r="248" spans="3:41">
      <c r="C248" s="90"/>
      <c r="D248" s="90" t="str">
        <f t="shared" si="21"/>
        <v/>
      </c>
      <c r="E248" s="154"/>
      <c r="F248" s="154"/>
      <c r="G248" s="90"/>
      <c r="H248" s="90"/>
      <c r="I248" s="24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293"/>
      <c r="V248" s="90"/>
      <c r="W248" s="154"/>
      <c r="X248" s="288"/>
      <c r="Y248" s="90"/>
      <c r="Z248" s="90"/>
      <c r="AA248" s="91" t="str">
        <f t="shared" si="25"/>
        <v/>
      </c>
      <c r="AB248" s="77" t="str">
        <f t="shared" si="22"/>
        <v/>
      </c>
      <c r="AC248" s="26" t="str">
        <f t="shared" si="23"/>
        <v/>
      </c>
      <c r="AD248" s="89"/>
      <c r="AE248" s="89"/>
      <c r="AF248" s="89"/>
      <c r="AG248" s="227" t="str">
        <f t="shared" si="24"/>
        <v/>
      </c>
      <c r="AH248" s="89"/>
      <c r="AI248" s="89"/>
      <c r="AJ248" s="89"/>
      <c r="AK248" s="89"/>
      <c r="AL248" s="89"/>
      <c r="AM248" s="89"/>
      <c r="AN248" s="89"/>
      <c r="AO248" s="89"/>
    </row>
    <row r="249" spans="3:41">
      <c r="C249" s="90"/>
      <c r="D249" s="90" t="str">
        <f t="shared" si="21"/>
        <v/>
      </c>
      <c r="E249" s="154"/>
      <c r="F249" s="154"/>
      <c r="G249" s="90"/>
      <c r="H249" s="90"/>
      <c r="I249" s="24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293"/>
      <c r="V249" s="90"/>
      <c r="W249" s="154"/>
      <c r="X249" s="288"/>
      <c r="Y249" s="90"/>
      <c r="Z249" s="90"/>
      <c r="AA249" s="91" t="str">
        <f t="shared" si="25"/>
        <v/>
      </c>
      <c r="AB249" s="77" t="str">
        <f t="shared" si="22"/>
        <v/>
      </c>
      <c r="AC249" s="26" t="str">
        <f t="shared" si="23"/>
        <v/>
      </c>
      <c r="AD249" s="89"/>
      <c r="AE249" s="89"/>
      <c r="AF249" s="89"/>
      <c r="AG249" s="227" t="str">
        <f t="shared" si="24"/>
        <v/>
      </c>
      <c r="AH249" s="89"/>
      <c r="AI249" s="89"/>
      <c r="AJ249" s="89"/>
      <c r="AK249" s="89"/>
      <c r="AL249" s="89"/>
      <c r="AM249" s="89"/>
      <c r="AN249" s="89"/>
      <c r="AO249" s="89"/>
    </row>
    <row r="250" spans="3:41">
      <c r="C250" s="90"/>
      <c r="D250" s="90" t="str">
        <f t="shared" si="21"/>
        <v/>
      </c>
      <c r="E250" s="154"/>
      <c r="F250" s="154"/>
      <c r="G250" s="90"/>
      <c r="H250" s="90"/>
      <c r="I250" s="24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293"/>
      <c r="V250" s="90"/>
      <c r="W250" s="154"/>
      <c r="X250" s="288"/>
      <c r="Y250" s="90"/>
      <c r="Z250" s="90"/>
      <c r="AA250" s="91" t="str">
        <f t="shared" si="25"/>
        <v/>
      </c>
      <c r="AB250" s="77" t="str">
        <f t="shared" si="22"/>
        <v/>
      </c>
      <c r="AC250" s="26" t="str">
        <f t="shared" si="23"/>
        <v/>
      </c>
      <c r="AD250" s="89"/>
      <c r="AE250" s="89"/>
      <c r="AF250" s="89"/>
      <c r="AG250" s="227" t="str">
        <f t="shared" si="24"/>
        <v/>
      </c>
      <c r="AH250" s="89"/>
      <c r="AI250" s="89"/>
      <c r="AJ250" s="89"/>
      <c r="AK250" s="89"/>
      <c r="AL250" s="89"/>
      <c r="AM250" s="89"/>
      <c r="AN250" s="89"/>
      <c r="AO250" s="89"/>
    </row>
    <row r="251" spans="3:41">
      <c r="C251" s="90"/>
      <c r="D251" s="90" t="str">
        <f t="shared" si="21"/>
        <v/>
      </c>
      <c r="E251" s="154"/>
      <c r="F251" s="154"/>
      <c r="G251" s="90"/>
      <c r="H251" s="90"/>
      <c r="I251" s="24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293"/>
      <c r="V251" s="90"/>
      <c r="W251" s="154"/>
      <c r="X251" s="288"/>
      <c r="Y251" s="90"/>
      <c r="Z251" s="90"/>
      <c r="AA251" s="91" t="str">
        <f t="shared" si="25"/>
        <v/>
      </c>
      <c r="AB251" s="77" t="str">
        <f t="shared" si="22"/>
        <v/>
      </c>
      <c r="AC251" s="26" t="str">
        <f t="shared" si="23"/>
        <v/>
      </c>
      <c r="AD251" s="89"/>
      <c r="AE251" s="89"/>
      <c r="AF251" s="89"/>
      <c r="AG251" s="227" t="str">
        <f t="shared" si="24"/>
        <v/>
      </c>
      <c r="AH251" s="89"/>
      <c r="AI251" s="89"/>
      <c r="AJ251" s="89"/>
      <c r="AK251" s="89"/>
      <c r="AL251" s="89"/>
      <c r="AM251" s="89"/>
      <c r="AN251" s="89"/>
      <c r="AO251" s="89"/>
    </row>
    <row r="252" spans="3:41">
      <c r="C252" s="90"/>
      <c r="D252" s="90" t="str">
        <f t="shared" si="21"/>
        <v/>
      </c>
      <c r="E252" s="154"/>
      <c r="F252" s="154"/>
      <c r="G252" s="90"/>
      <c r="H252" s="90"/>
      <c r="I252" s="24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293"/>
      <c r="V252" s="90"/>
      <c r="W252" s="154"/>
      <c r="X252" s="288"/>
      <c r="Y252" s="90"/>
      <c r="Z252" s="90"/>
      <c r="AA252" s="91" t="str">
        <f t="shared" si="25"/>
        <v/>
      </c>
      <c r="AB252" s="77" t="str">
        <f t="shared" si="22"/>
        <v/>
      </c>
      <c r="AC252" s="26" t="str">
        <f t="shared" si="23"/>
        <v/>
      </c>
      <c r="AD252" s="89"/>
      <c r="AE252" s="89"/>
      <c r="AF252" s="89"/>
      <c r="AG252" s="227" t="str">
        <f t="shared" si="24"/>
        <v/>
      </c>
      <c r="AH252" s="89"/>
      <c r="AI252" s="89"/>
      <c r="AJ252" s="89"/>
      <c r="AK252" s="89"/>
      <c r="AL252" s="89"/>
      <c r="AM252" s="89"/>
      <c r="AN252" s="89"/>
      <c r="AO252" s="89"/>
    </row>
    <row r="253" spans="3:41">
      <c r="C253" s="90"/>
      <c r="D253" s="90" t="str">
        <f t="shared" si="21"/>
        <v/>
      </c>
      <c r="E253" s="154"/>
      <c r="F253" s="154"/>
      <c r="G253" s="90"/>
      <c r="H253" s="90"/>
      <c r="I253" s="24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293"/>
      <c r="V253" s="90"/>
      <c r="W253" s="154"/>
      <c r="X253" s="288"/>
      <c r="Y253" s="90"/>
      <c r="Z253" s="90"/>
      <c r="AA253" s="91" t="str">
        <f t="shared" si="25"/>
        <v/>
      </c>
      <c r="AB253" s="77" t="str">
        <f t="shared" si="22"/>
        <v/>
      </c>
      <c r="AC253" s="26" t="str">
        <f t="shared" si="23"/>
        <v/>
      </c>
      <c r="AD253" s="89"/>
      <c r="AE253" s="89"/>
      <c r="AF253" s="89"/>
      <c r="AG253" s="227" t="str">
        <f t="shared" si="24"/>
        <v/>
      </c>
      <c r="AH253" s="89"/>
      <c r="AI253" s="89"/>
      <c r="AJ253" s="89"/>
      <c r="AK253" s="89"/>
      <c r="AL253" s="89"/>
      <c r="AM253" s="89"/>
      <c r="AN253" s="89"/>
      <c r="AO253" s="89"/>
    </row>
    <row r="254" spans="3:41">
      <c r="C254" s="90"/>
      <c r="D254" s="90" t="str">
        <f t="shared" si="21"/>
        <v/>
      </c>
      <c r="E254" s="154"/>
      <c r="F254" s="154"/>
      <c r="G254" s="90"/>
      <c r="H254" s="90"/>
      <c r="I254" s="24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293"/>
      <c r="V254" s="90"/>
      <c r="W254" s="154"/>
      <c r="X254" s="288"/>
      <c r="Y254" s="90"/>
      <c r="Z254" s="90"/>
      <c r="AA254" s="91" t="str">
        <f t="shared" si="25"/>
        <v/>
      </c>
      <c r="AB254" s="77" t="str">
        <f t="shared" si="22"/>
        <v/>
      </c>
      <c r="AC254" s="26" t="str">
        <f t="shared" si="23"/>
        <v/>
      </c>
      <c r="AD254" s="89"/>
      <c r="AE254" s="89"/>
      <c r="AF254" s="89"/>
      <c r="AG254" s="227" t="str">
        <f t="shared" si="24"/>
        <v/>
      </c>
      <c r="AH254" s="89"/>
      <c r="AI254" s="89"/>
      <c r="AJ254" s="89"/>
      <c r="AK254" s="89"/>
      <c r="AL254" s="89"/>
      <c r="AM254" s="89"/>
      <c r="AN254" s="89"/>
      <c r="AO254" s="89"/>
    </row>
    <row r="255" spans="3:41">
      <c r="C255" s="90"/>
      <c r="D255" s="90" t="str">
        <f t="shared" si="21"/>
        <v/>
      </c>
      <c r="E255" s="154"/>
      <c r="F255" s="154"/>
      <c r="G255" s="90"/>
      <c r="H255" s="90"/>
      <c r="I255" s="24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293"/>
      <c r="V255" s="90"/>
      <c r="W255" s="154"/>
      <c r="X255" s="288"/>
      <c r="Y255" s="90"/>
      <c r="Z255" s="90"/>
      <c r="AA255" s="91" t="str">
        <f t="shared" si="25"/>
        <v/>
      </c>
      <c r="AB255" s="77" t="str">
        <f t="shared" si="22"/>
        <v/>
      </c>
      <c r="AC255" s="26" t="str">
        <f t="shared" si="23"/>
        <v/>
      </c>
      <c r="AD255" s="89"/>
      <c r="AE255" s="89"/>
      <c r="AF255" s="89"/>
      <c r="AG255" s="227" t="str">
        <f t="shared" si="24"/>
        <v/>
      </c>
      <c r="AH255" s="89"/>
      <c r="AI255" s="89"/>
      <c r="AJ255" s="89"/>
      <c r="AK255" s="89"/>
      <c r="AL255" s="89"/>
      <c r="AM255" s="89"/>
      <c r="AN255" s="89"/>
      <c r="AO255" s="89"/>
    </row>
    <row r="256" spans="3:41">
      <c r="C256" s="90"/>
      <c r="D256" s="90" t="str">
        <f t="shared" si="21"/>
        <v/>
      </c>
      <c r="E256" s="154"/>
      <c r="F256" s="154"/>
      <c r="G256" s="90"/>
      <c r="H256" s="90"/>
      <c r="I256" s="24"/>
      <c r="J256" s="90"/>
      <c r="K256" s="90"/>
      <c r="L256" s="90"/>
      <c r="M256" s="90"/>
      <c r="N256" s="90"/>
      <c r="O256" s="127"/>
      <c r="P256" s="90"/>
      <c r="Q256" s="90"/>
      <c r="R256" s="127"/>
      <c r="S256" s="90"/>
      <c r="T256" s="90"/>
      <c r="U256" s="293"/>
      <c r="V256" s="90"/>
      <c r="W256" s="154"/>
      <c r="X256" s="288"/>
      <c r="Y256" s="90"/>
      <c r="Z256" s="90"/>
      <c r="AA256" s="91" t="str">
        <f t="shared" si="25"/>
        <v/>
      </c>
      <c r="AB256" s="77" t="str">
        <f t="shared" si="22"/>
        <v/>
      </c>
      <c r="AC256" s="26" t="str">
        <f t="shared" si="23"/>
        <v/>
      </c>
      <c r="AD256" s="89"/>
      <c r="AE256" s="89"/>
      <c r="AF256" s="89"/>
      <c r="AG256" s="227" t="str">
        <f t="shared" si="24"/>
        <v/>
      </c>
      <c r="AH256" s="89"/>
      <c r="AI256" s="89"/>
      <c r="AJ256" s="89"/>
      <c r="AK256" s="89"/>
      <c r="AL256" s="89"/>
      <c r="AM256" s="89"/>
      <c r="AN256" s="89"/>
      <c r="AO256" s="89"/>
    </row>
    <row r="257" spans="3:41">
      <c r="C257" s="90"/>
      <c r="D257" s="90" t="str">
        <f t="shared" si="21"/>
        <v/>
      </c>
      <c r="E257" s="154"/>
      <c r="F257" s="154"/>
      <c r="G257" s="90"/>
      <c r="H257" s="90"/>
      <c r="I257" s="24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293"/>
      <c r="V257" s="90"/>
      <c r="W257" s="154"/>
      <c r="X257" s="288"/>
      <c r="Y257" s="90"/>
      <c r="Z257" s="90"/>
      <c r="AA257" s="91" t="str">
        <f t="shared" si="25"/>
        <v/>
      </c>
      <c r="AB257" s="77" t="str">
        <f t="shared" si="22"/>
        <v/>
      </c>
      <c r="AC257" s="26" t="str">
        <f t="shared" si="23"/>
        <v/>
      </c>
      <c r="AD257" s="89"/>
      <c r="AE257" s="89"/>
      <c r="AF257" s="89"/>
      <c r="AG257" s="227" t="str">
        <f t="shared" si="24"/>
        <v/>
      </c>
      <c r="AH257" s="89"/>
      <c r="AI257" s="89"/>
      <c r="AJ257" s="89"/>
      <c r="AK257" s="89"/>
      <c r="AL257" s="89"/>
      <c r="AM257" s="89"/>
      <c r="AN257" s="89"/>
      <c r="AO257" s="89"/>
    </row>
    <row r="258" spans="3:41">
      <c r="C258" s="90"/>
      <c r="D258" s="90" t="str">
        <f t="shared" si="21"/>
        <v/>
      </c>
      <c r="E258" s="154"/>
      <c r="F258" s="154"/>
      <c r="G258" s="90"/>
      <c r="H258" s="90"/>
      <c r="I258" s="24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293"/>
      <c r="V258" s="90"/>
      <c r="W258" s="154"/>
      <c r="X258" s="288"/>
      <c r="Y258" s="90"/>
      <c r="Z258" s="90"/>
      <c r="AA258" s="91" t="str">
        <f t="shared" si="25"/>
        <v/>
      </c>
      <c r="AB258" s="77" t="str">
        <f t="shared" si="22"/>
        <v/>
      </c>
      <c r="AC258" s="26" t="str">
        <f t="shared" si="23"/>
        <v/>
      </c>
      <c r="AD258" s="89"/>
      <c r="AE258" s="89"/>
      <c r="AF258" s="89"/>
      <c r="AG258" s="227" t="str">
        <f t="shared" si="24"/>
        <v/>
      </c>
      <c r="AH258" s="89"/>
      <c r="AI258" s="89"/>
      <c r="AJ258" s="89"/>
      <c r="AK258" s="89"/>
      <c r="AL258" s="89"/>
      <c r="AM258" s="89"/>
      <c r="AN258" s="89"/>
      <c r="AO258" s="89"/>
    </row>
    <row r="259" spans="3:41">
      <c r="C259" s="90"/>
      <c r="D259" s="90" t="str">
        <f t="shared" si="21"/>
        <v/>
      </c>
      <c r="E259" s="154"/>
      <c r="F259" s="154"/>
      <c r="G259" s="90"/>
      <c r="H259" s="90"/>
      <c r="I259" s="24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293"/>
      <c r="V259" s="90"/>
      <c r="W259" s="154"/>
      <c r="X259" s="288"/>
      <c r="Y259" s="90"/>
      <c r="Z259" s="90"/>
      <c r="AA259" s="91" t="str">
        <f t="shared" si="25"/>
        <v/>
      </c>
      <c r="AB259" s="77" t="str">
        <f t="shared" si="22"/>
        <v/>
      </c>
      <c r="AC259" s="26" t="str">
        <f t="shared" si="23"/>
        <v/>
      </c>
      <c r="AD259" s="89"/>
      <c r="AE259" s="89"/>
      <c r="AF259" s="89"/>
      <c r="AG259" s="227" t="str">
        <f t="shared" si="24"/>
        <v/>
      </c>
      <c r="AH259" s="89"/>
      <c r="AI259" s="89"/>
      <c r="AJ259" s="89"/>
      <c r="AK259" s="89"/>
      <c r="AL259" s="89"/>
      <c r="AM259" s="89"/>
      <c r="AN259" s="89"/>
      <c r="AO259" s="89"/>
    </row>
    <row r="260" spans="3:41">
      <c r="C260" s="90"/>
      <c r="D260" s="90" t="str">
        <f t="shared" si="21"/>
        <v/>
      </c>
      <c r="E260" s="154"/>
      <c r="F260" s="154"/>
      <c r="G260" s="90"/>
      <c r="H260" s="90"/>
      <c r="I260" s="24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293"/>
      <c r="V260" s="90"/>
      <c r="W260" s="154"/>
      <c r="X260" s="288"/>
      <c r="Y260" s="90"/>
      <c r="Z260" s="90"/>
      <c r="AA260" s="91" t="str">
        <f t="shared" si="25"/>
        <v/>
      </c>
      <c r="AB260" s="77" t="str">
        <f t="shared" si="22"/>
        <v/>
      </c>
      <c r="AC260" s="26" t="str">
        <f t="shared" si="23"/>
        <v/>
      </c>
      <c r="AD260" s="89"/>
      <c r="AE260" s="89"/>
      <c r="AF260" s="89"/>
      <c r="AG260" s="227" t="str">
        <f t="shared" si="24"/>
        <v/>
      </c>
      <c r="AH260" s="89"/>
      <c r="AI260" s="89"/>
      <c r="AJ260" s="89"/>
      <c r="AK260" s="89"/>
      <c r="AL260" s="89"/>
      <c r="AM260" s="89"/>
      <c r="AN260" s="89"/>
      <c r="AO260" s="89"/>
    </row>
    <row r="261" spans="3:41">
      <c r="C261" s="90"/>
      <c r="D261" s="90" t="str">
        <f t="shared" si="21"/>
        <v/>
      </c>
      <c r="E261" s="154"/>
      <c r="F261" s="154"/>
      <c r="G261" s="90"/>
      <c r="H261" s="90"/>
      <c r="I261" s="24"/>
      <c r="J261" s="90"/>
      <c r="K261" s="90"/>
      <c r="L261" s="90"/>
      <c r="M261" s="90"/>
      <c r="N261" s="90"/>
      <c r="O261" s="127"/>
      <c r="P261" s="90"/>
      <c r="Q261" s="90"/>
      <c r="R261" s="127"/>
      <c r="S261" s="90"/>
      <c r="T261" s="90"/>
      <c r="U261" s="293"/>
      <c r="V261" s="90"/>
      <c r="W261" s="154"/>
      <c r="X261" s="288"/>
      <c r="Y261" s="90"/>
      <c r="Z261" s="90"/>
      <c r="AA261" s="91" t="str">
        <f t="shared" si="25"/>
        <v/>
      </c>
      <c r="AB261" s="77" t="str">
        <f t="shared" si="22"/>
        <v/>
      </c>
      <c r="AC261" s="26" t="str">
        <f t="shared" si="23"/>
        <v/>
      </c>
      <c r="AD261" s="89"/>
      <c r="AE261" s="89"/>
      <c r="AF261" s="89"/>
      <c r="AG261" s="227" t="str">
        <f t="shared" si="24"/>
        <v/>
      </c>
      <c r="AH261" s="89"/>
      <c r="AI261" s="89"/>
      <c r="AJ261" s="89"/>
      <c r="AK261" s="89"/>
      <c r="AL261" s="89"/>
      <c r="AM261" s="89"/>
      <c r="AN261" s="89"/>
      <c r="AO261" s="89"/>
    </row>
    <row r="262" spans="3:41">
      <c r="C262" s="90"/>
      <c r="D262" s="90" t="str">
        <f t="shared" si="21"/>
        <v/>
      </c>
      <c r="E262" s="154"/>
      <c r="F262" s="154"/>
      <c r="G262" s="90"/>
      <c r="H262" s="90"/>
      <c r="I262" s="24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293"/>
      <c r="V262" s="90"/>
      <c r="W262" s="154"/>
      <c r="X262" s="288"/>
      <c r="Y262" s="90"/>
      <c r="Z262" s="90"/>
      <c r="AA262" s="91" t="str">
        <f t="shared" si="25"/>
        <v/>
      </c>
      <c r="AB262" s="77" t="str">
        <f t="shared" si="22"/>
        <v/>
      </c>
      <c r="AC262" s="26" t="str">
        <f t="shared" si="23"/>
        <v/>
      </c>
      <c r="AD262" s="89"/>
      <c r="AE262" s="89"/>
      <c r="AF262" s="89"/>
      <c r="AG262" s="227" t="str">
        <f t="shared" si="24"/>
        <v/>
      </c>
      <c r="AH262" s="89"/>
      <c r="AI262" s="89"/>
      <c r="AJ262" s="89"/>
      <c r="AK262" s="89"/>
      <c r="AL262" s="89"/>
      <c r="AM262" s="89"/>
      <c r="AN262" s="89"/>
      <c r="AO262" s="89"/>
    </row>
    <row r="263" spans="3:41">
      <c r="C263" s="90"/>
      <c r="D263" s="90" t="str">
        <f t="shared" si="21"/>
        <v/>
      </c>
      <c r="E263" s="154"/>
      <c r="F263" s="154"/>
      <c r="G263" s="90"/>
      <c r="H263" s="90"/>
      <c r="I263" s="24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293"/>
      <c r="V263" s="90"/>
      <c r="W263" s="154"/>
      <c r="X263" s="288"/>
      <c r="Y263" s="90"/>
      <c r="Z263" s="90"/>
      <c r="AA263" s="91" t="str">
        <f t="shared" si="25"/>
        <v/>
      </c>
      <c r="AB263" s="77" t="str">
        <f t="shared" si="22"/>
        <v/>
      </c>
      <c r="AC263" s="26" t="str">
        <f t="shared" si="23"/>
        <v/>
      </c>
      <c r="AD263" s="89"/>
      <c r="AE263" s="89"/>
      <c r="AF263" s="89"/>
      <c r="AG263" s="227" t="str">
        <f t="shared" si="24"/>
        <v/>
      </c>
      <c r="AH263" s="89"/>
      <c r="AI263" s="89"/>
      <c r="AJ263" s="89"/>
      <c r="AK263" s="89"/>
      <c r="AL263" s="89"/>
      <c r="AM263" s="89"/>
      <c r="AN263" s="89"/>
      <c r="AO263" s="89"/>
    </row>
    <row r="264" spans="3:41">
      <c r="C264" s="90"/>
      <c r="D264" s="90" t="str">
        <f t="shared" si="21"/>
        <v/>
      </c>
      <c r="E264" s="154"/>
      <c r="F264" s="154"/>
      <c r="G264" s="90"/>
      <c r="H264" s="90"/>
      <c r="I264" s="24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293"/>
      <c r="V264" s="90"/>
      <c r="W264" s="154"/>
      <c r="X264" s="288"/>
      <c r="Y264" s="90"/>
      <c r="Z264" s="90"/>
      <c r="AA264" s="91" t="str">
        <f t="shared" si="25"/>
        <v/>
      </c>
      <c r="AB264" s="77" t="str">
        <f t="shared" si="22"/>
        <v/>
      </c>
      <c r="AC264" s="26" t="str">
        <f t="shared" si="23"/>
        <v/>
      </c>
      <c r="AD264" s="89"/>
      <c r="AE264" s="89"/>
      <c r="AF264" s="89"/>
      <c r="AG264" s="227" t="str">
        <f t="shared" si="24"/>
        <v/>
      </c>
      <c r="AH264" s="89"/>
      <c r="AI264" s="89"/>
      <c r="AJ264" s="89"/>
      <c r="AK264" s="89"/>
      <c r="AL264" s="89"/>
      <c r="AM264" s="89"/>
      <c r="AN264" s="89"/>
      <c r="AO264" s="89"/>
    </row>
    <row r="265" spans="3:41">
      <c r="C265" s="90"/>
      <c r="D265" s="90" t="str">
        <f t="shared" si="21"/>
        <v/>
      </c>
      <c r="E265" s="154"/>
      <c r="F265" s="154"/>
      <c r="G265" s="90"/>
      <c r="H265" s="90"/>
      <c r="I265" s="24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293"/>
      <c r="V265" s="90"/>
      <c r="W265" s="154"/>
      <c r="X265" s="288"/>
      <c r="Y265" s="90"/>
      <c r="Z265" s="90"/>
      <c r="AA265" s="91" t="str">
        <f t="shared" si="25"/>
        <v/>
      </c>
      <c r="AB265" s="77" t="str">
        <f t="shared" si="22"/>
        <v/>
      </c>
      <c r="AC265" s="26" t="str">
        <f t="shared" si="23"/>
        <v/>
      </c>
      <c r="AD265" s="89"/>
      <c r="AE265" s="89"/>
      <c r="AF265" s="89"/>
      <c r="AG265" s="227" t="str">
        <f t="shared" si="24"/>
        <v/>
      </c>
      <c r="AH265" s="89"/>
      <c r="AI265" s="89"/>
      <c r="AJ265" s="89"/>
      <c r="AK265" s="89"/>
      <c r="AL265" s="89"/>
      <c r="AM265" s="89"/>
      <c r="AN265" s="89"/>
      <c r="AO265" s="89"/>
    </row>
    <row r="266" spans="3:41">
      <c r="C266" s="90"/>
      <c r="D266" s="90" t="str">
        <f t="shared" si="21"/>
        <v/>
      </c>
      <c r="E266" s="154"/>
      <c r="F266" s="154"/>
      <c r="G266" s="90"/>
      <c r="H266" s="90"/>
      <c r="I266" s="24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293"/>
      <c r="V266" s="90"/>
      <c r="W266" s="154"/>
      <c r="X266" s="288"/>
      <c r="Y266" s="90"/>
      <c r="Z266" s="90"/>
      <c r="AA266" s="91" t="str">
        <f t="shared" si="25"/>
        <v/>
      </c>
      <c r="AB266" s="77" t="str">
        <f t="shared" si="22"/>
        <v/>
      </c>
      <c r="AC266" s="26" t="str">
        <f t="shared" si="23"/>
        <v/>
      </c>
      <c r="AD266" s="89"/>
      <c r="AE266" s="89"/>
      <c r="AF266" s="89"/>
      <c r="AG266" s="227" t="str">
        <f t="shared" si="24"/>
        <v/>
      </c>
      <c r="AH266" s="89"/>
      <c r="AI266" s="89"/>
      <c r="AJ266" s="89"/>
      <c r="AK266" s="89"/>
      <c r="AL266" s="89"/>
      <c r="AM266" s="89"/>
      <c r="AN266" s="89"/>
      <c r="AO266" s="89"/>
    </row>
    <row r="267" spans="3:41">
      <c r="C267" s="90"/>
      <c r="D267" s="90" t="str">
        <f t="shared" si="21"/>
        <v/>
      </c>
      <c r="E267" s="154"/>
      <c r="F267" s="154"/>
      <c r="G267" s="90"/>
      <c r="H267" s="90"/>
      <c r="I267" s="24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293"/>
      <c r="V267" s="90"/>
      <c r="W267" s="154"/>
      <c r="X267" s="288"/>
      <c r="Y267" s="90"/>
      <c r="Z267" s="90"/>
      <c r="AA267" s="91" t="str">
        <f t="shared" si="25"/>
        <v/>
      </c>
      <c r="AB267" s="77" t="str">
        <f t="shared" si="22"/>
        <v/>
      </c>
      <c r="AC267" s="26" t="str">
        <f t="shared" si="23"/>
        <v/>
      </c>
      <c r="AD267" s="89"/>
      <c r="AE267" s="89"/>
      <c r="AF267" s="89"/>
      <c r="AG267" s="227" t="str">
        <f t="shared" si="24"/>
        <v/>
      </c>
      <c r="AH267" s="89"/>
      <c r="AI267" s="89"/>
      <c r="AJ267" s="89"/>
      <c r="AK267" s="89"/>
      <c r="AL267" s="89"/>
      <c r="AM267" s="89"/>
      <c r="AN267" s="89"/>
      <c r="AO267" s="89"/>
    </row>
    <row r="268" spans="3:41">
      <c r="C268" s="90"/>
      <c r="D268" s="90" t="str">
        <f t="shared" si="21"/>
        <v/>
      </c>
      <c r="E268" s="154"/>
      <c r="F268" s="154"/>
      <c r="G268" s="90"/>
      <c r="H268" s="90"/>
      <c r="I268" s="24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293"/>
      <c r="V268" s="90"/>
      <c r="W268" s="154"/>
      <c r="X268" s="288"/>
      <c r="Y268" s="90"/>
      <c r="Z268" s="90"/>
      <c r="AA268" s="91" t="str">
        <f t="shared" si="25"/>
        <v/>
      </c>
      <c r="AB268" s="77" t="str">
        <f t="shared" si="22"/>
        <v/>
      </c>
      <c r="AC268" s="26" t="str">
        <f t="shared" si="23"/>
        <v/>
      </c>
      <c r="AD268" s="89"/>
      <c r="AE268" s="89"/>
      <c r="AF268" s="89"/>
      <c r="AG268" s="227" t="str">
        <f t="shared" si="24"/>
        <v/>
      </c>
      <c r="AH268" s="89"/>
      <c r="AI268" s="89"/>
      <c r="AJ268" s="89"/>
      <c r="AK268" s="89"/>
      <c r="AL268" s="89"/>
      <c r="AM268" s="89"/>
      <c r="AN268" s="89"/>
      <c r="AO268" s="89"/>
    </row>
    <row r="269" spans="3:41">
      <c r="C269" s="90"/>
      <c r="D269" s="90" t="str">
        <f t="shared" si="21"/>
        <v/>
      </c>
      <c r="E269" s="154"/>
      <c r="F269" s="154"/>
      <c r="G269" s="90"/>
      <c r="H269" s="90"/>
      <c r="I269" s="24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293"/>
      <c r="V269" s="90"/>
      <c r="W269" s="154"/>
      <c r="X269" s="288"/>
      <c r="Y269" s="90"/>
      <c r="Z269" s="90"/>
      <c r="AA269" s="91" t="str">
        <f t="shared" si="25"/>
        <v/>
      </c>
      <c r="AB269" s="77" t="str">
        <f t="shared" si="22"/>
        <v/>
      </c>
      <c r="AC269" s="26" t="str">
        <f t="shared" si="23"/>
        <v/>
      </c>
      <c r="AD269" s="89"/>
      <c r="AE269" s="89"/>
      <c r="AF269" s="89"/>
      <c r="AG269" s="227" t="str">
        <f t="shared" si="24"/>
        <v/>
      </c>
      <c r="AH269" s="89"/>
      <c r="AI269" s="89"/>
      <c r="AJ269" s="89"/>
      <c r="AK269" s="89"/>
      <c r="AL269" s="89"/>
      <c r="AM269" s="89"/>
      <c r="AN269" s="89"/>
      <c r="AO269" s="89"/>
    </row>
    <row r="270" spans="3:41">
      <c r="C270" s="90"/>
      <c r="D270" s="90" t="str">
        <f t="shared" si="21"/>
        <v/>
      </c>
      <c r="E270" s="154"/>
      <c r="F270" s="154"/>
      <c r="G270" s="90"/>
      <c r="H270" s="90"/>
      <c r="I270" s="24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293"/>
      <c r="V270" s="90"/>
      <c r="W270" s="154"/>
      <c r="X270" s="288"/>
      <c r="Y270" s="90"/>
      <c r="Z270" s="90"/>
      <c r="AA270" s="91" t="str">
        <f t="shared" si="25"/>
        <v/>
      </c>
      <c r="AB270" s="77" t="str">
        <f t="shared" si="22"/>
        <v/>
      </c>
      <c r="AC270" s="26" t="str">
        <f t="shared" si="23"/>
        <v/>
      </c>
      <c r="AD270" s="89"/>
      <c r="AE270" s="89"/>
      <c r="AF270" s="89"/>
      <c r="AG270" s="227" t="str">
        <f t="shared" si="24"/>
        <v/>
      </c>
      <c r="AH270" s="89"/>
      <c r="AI270" s="89"/>
      <c r="AJ270" s="89"/>
      <c r="AK270" s="89"/>
      <c r="AL270" s="89"/>
      <c r="AM270" s="89"/>
      <c r="AN270" s="89"/>
      <c r="AO270" s="89"/>
    </row>
    <row r="271" spans="3:41">
      <c r="C271" s="90"/>
      <c r="D271" s="90" t="str">
        <f t="shared" si="21"/>
        <v/>
      </c>
      <c r="E271" s="154"/>
      <c r="F271" s="154"/>
      <c r="G271" s="90"/>
      <c r="H271" s="90"/>
      <c r="I271" s="24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293"/>
      <c r="V271" s="90"/>
      <c r="W271" s="154"/>
      <c r="X271" s="288"/>
      <c r="Y271" s="90"/>
      <c r="Z271" s="90"/>
      <c r="AA271" s="91" t="str">
        <f t="shared" si="25"/>
        <v/>
      </c>
      <c r="AB271" s="77" t="str">
        <f t="shared" si="22"/>
        <v/>
      </c>
      <c r="AC271" s="26" t="str">
        <f t="shared" si="23"/>
        <v/>
      </c>
      <c r="AD271" s="89"/>
      <c r="AE271" s="89"/>
      <c r="AF271" s="89"/>
      <c r="AG271" s="227" t="str">
        <f t="shared" si="24"/>
        <v/>
      </c>
      <c r="AH271" s="89"/>
      <c r="AI271" s="89"/>
      <c r="AJ271" s="89"/>
      <c r="AK271" s="89"/>
      <c r="AL271" s="89"/>
      <c r="AM271" s="89"/>
      <c r="AN271" s="89"/>
      <c r="AO271" s="89"/>
    </row>
    <row r="272" spans="3:41">
      <c r="C272" s="90"/>
      <c r="D272" s="90" t="str">
        <f t="shared" si="21"/>
        <v/>
      </c>
      <c r="E272" s="154"/>
      <c r="F272" s="264"/>
      <c r="G272" s="24"/>
      <c r="H272" s="24"/>
      <c r="I272" s="24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293"/>
      <c r="V272" s="90"/>
      <c r="W272" s="154"/>
      <c r="X272" s="288"/>
      <c r="Y272" s="90"/>
      <c r="Z272" s="90"/>
      <c r="AA272" s="91" t="str">
        <f t="shared" si="25"/>
        <v/>
      </c>
      <c r="AB272" s="77" t="str">
        <f t="shared" si="22"/>
        <v/>
      </c>
      <c r="AC272" s="26" t="str">
        <f t="shared" si="23"/>
        <v/>
      </c>
      <c r="AD272" s="89"/>
      <c r="AE272" s="89"/>
      <c r="AF272" s="89"/>
      <c r="AG272" s="227" t="str">
        <f t="shared" si="24"/>
        <v/>
      </c>
      <c r="AH272" s="89"/>
      <c r="AI272" s="89"/>
      <c r="AJ272" s="89"/>
      <c r="AK272" s="89"/>
      <c r="AL272" s="89"/>
      <c r="AM272" s="89"/>
      <c r="AN272" s="89"/>
      <c r="AO272" s="89"/>
    </row>
    <row r="273" spans="3:41">
      <c r="C273" s="90"/>
      <c r="D273" s="90" t="str">
        <f t="shared" si="21"/>
        <v/>
      </c>
      <c r="E273" s="154"/>
      <c r="F273" s="154"/>
      <c r="G273" s="90"/>
      <c r="H273" s="90"/>
      <c r="I273" s="24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293"/>
      <c r="V273" s="90"/>
      <c r="W273" s="154"/>
      <c r="X273" s="288"/>
      <c r="Y273" s="90"/>
      <c r="Z273" s="90"/>
      <c r="AA273" s="91" t="str">
        <f t="shared" si="25"/>
        <v/>
      </c>
      <c r="AB273" s="77" t="str">
        <f t="shared" si="22"/>
        <v/>
      </c>
      <c r="AC273" s="26" t="str">
        <f t="shared" si="23"/>
        <v/>
      </c>
      <c r="AD273" s="89"/>
      <c r="AE273" s="89"/>
      <c r="AF273" s="89"/>
      <c r="AG273" s="227" t="str">
        <f t="shared" si="24"/>
        <v/>
      </c>
      <c r="AH273" s="89"/>
      <c r="AI273" s="89"/>
      <c r="AJ273" s="89"/>
      <c r="AK273" s="89"/>
      <c r="AL273" s="89"/>
      <c r="AM273" s="89"/>
      <c r="AN273" s="89"/>
      <c r="AO273" s="89"/>
    </row>
    <row r="274" spans="3:41">
      <c r="C274" s="90"/>
      <c r="D274" s="90" t="str">
        <f t="shared" si="21"/>
        <v/>
      </c>
      <c r="E274" s="154"/>
      <c r="F274" s="154"/>
      <c r="G274" s="90"/>
      <c r="H274" s="90"/>
      <c r="I274" s="24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293"/>
      <c r="V274" s="90"/>
      <c r="W274" s="154"/>
      <c r="X274" s="288"/>
      <c r="Y274" s="90"/>
      <c r="Z274" s="90"/>
      <c r="AA274" s="91" t="str">
        <f t="shared" si="25"/>
        <v/>
      </c>
      <c r="AB274" s="77" t="str">
        <f t="shared" si="22"/>
        <v/>
      </c>
      <c r="AC274" s="26" t="str">
        <f t="shared" si="23"/>
        <v/>
      </c>
      <c r="AD274" s="89"/>
      <c r="AE274" s="89"/>
      <c r="AF274" s="89"/>
      <c r="AG274" s="227" t="str">
        <f t="shared" si="24"/>
        <v/>
      </c>
      <c r="AH274" s="89"/>
      <c r="AI274" s="89"/>
      <c r="AJ274" s="89"/>
      <c r="AK274" s="89"/>
      <c r="AL274" s="89"/>
      <c r="AM274" s="89"/>
      <c r="AN274" s="89"/>
      <c r="AO274" s="89"/>
    </row>
    <row r="275" spans="3:41">
      <c r="C275" s="90"/>
      <c r="D275" s="90" t="str">
        <f t="shared" si="21"/>
        <v/>
      </c>
      <c r="E275" s="154"/>
      <c r="F275" s="154"/>
      <c r="G275" s="90"/>
      <c r="H275" s="90"/>
      <c r="I275" s="24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293"/>
      <c r="V275" s="90"/>
      <c r="W275" s="154"/>
      <c r="X275" s="288"/>
      <c r="Y275" s="90"/>
      <c r="Z275" s="90"/>
      <c r="AA275" s="91" t="str">
        <f t="shared" si="25"/>
        <v/>
      </c>
      <c r="AB275" s="77" t="str">
        <f t="shared" si="22"/>
        <v/>
      </c>
      <c r="AC275" s="26" t="str">
        <f t="shared" si="23"/>
        <v/>
      </c>
      <c r="AD275" s="89"/>
      <c r="AE275" s="89"/>
      <c r="AF275" s="89"/>
      <c r="AG275" s="227" t="str">
        <f t="shared" si="24"/>
        <v/>
      </c>
      <c r="AH275" s="89"/>
      <c r="AI275" s="89"/>
      <c r="AJ275" s="89"/>
      <c r="AK275" s="89"/>
      <c r="AL275" s="89"/>
      <c r="AM275" s="89"/>
      <c r="AN275" s="89"/>
      <c r="AO275" s="89"/>
    </row>
    <row r="276" spans="3:41">
      <c r="C276" s="90"/>
      <c r="D276" s="90" t="str">
        <f t="shared" si="21"/>
        <v/>
      </c>
      <c r="E276" s="154"/>
      <c r="F276" s="275"/>
      <c r="G276" s="261"/>
      <c r="H276" s="90"/>
      <c r="I276" s="24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293"/>
      <c r="V276" s="90"/>
      <c r="W276" s="154"/>
      <c r="X276" s="288"/>
      <c r="Y276" s="90"/>
      <c r="Z276" s="90"/>
      <c r="AA276" s="91" t="str">
        <f t="shared" si="25"/>
        <v/>
      </c>
      <c r="AB276" s="77" t="str">
        <f t="shared" si="22"/>
        <v/>
      </c>
      <c r="AC276" s="26" t="str">
        <f t="shared" si="23"/>
        <v/>
      </c>
      <c r="AD276" s="89"/>
      <c r="AE276" s="89"/>
      <c r="AF276" s="89"/>
      <c r="AG276" s="227" t="str">
        <f t="shared" si="24"/>
        <v/>
      </c>
      <c r="AH276" s="89"/>
      <c r="AI276" s="89"/>
      <c r="AJ276" s="89"/>
      <c r="AK276" s="89"/>
      <c r="AL276" s="89"/>
      <c r="AM276" s="89"/>
      <c r="AN276" s="89"/>
      <c r="AO276" s="89"/>
    </row>
    <row r="277" spans="3:41">
      <c r="C277" s="90"/>
      <c r="D277" s="90" t="str">
        <f t="shared" si="21"/>
        <v/>
      </c>
      <c r="E277" s="154"/>
      <c r="F277" s="154"/>
      <c r="G277" s="90"/>
      <c r="H277" s="90"/>
      <c r="I277" s="24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293"/>
      <c r="V277" s="90"/>
      <c r="W277" s="154"/>
      <c r="X277" s="288"/>
      <c r="Y277" s="90"/>
      <c r="Z277" s="90"/>
      <c r="AA277" s="91" t="str">
        <f t="shared" si="25"/>
        <v/>
      </c>
      <c r="AB277" s="77" t="str">
        <f t="shared" si="22"/>
        <v/>
      </c>
      <c r="AC277" s="26" t="str">
        <f t="shared" si="23"/>
        <v/>
      </c>
      <c r="AD277" s="89"/>
      <c r="AE277" s="89"/>
      <c r="AF277" s="89"/>
      <c r="AG277" s="227" t="str">
        <f t="shared" si="24"/>
        <v/>
      </c>
      <c r="AH277" s="89"/>
      <c r="AI277" s="89"/>
      <c r="AJ277" s="89"/>
      <c r="AK277" s="89"/>
      <c r="AL277" s="89"/>
      <c r="AM277" s="89"/>
      <c r="AN277" s="89"/>
      <c r="AO277" s="89"/>
    </row>
    <row r="278" spans="3:41">
      <c r="C278" s="90"/>
      <c r="D278" s="90" t="str">
        <f t="shared" si="21"/>
        <v/>
      </c>
      <c r="E278" s="154"/>
      <c r="F278" s="154"/>
      <c r="G278" s="90"/>
      <c r="H278" s="90"/>
      <c r="I278" s="24"/>
      <c r="J278" s="90"/>
      <c r="K278" s="90"/>
      <c r="L278" s="90"/>
      <c r="M278" s="90"/>
      <c r="N278" s="90"/>
      <c r="O278" s="127"/>
      <c r="P278" s="90"/>
      <c r="Q278" s="90"/>
      <c r="R278" s="127"/>
      <c r="S278" s="90"/>
      <c r="T278" s="90"/>
      <c r="U278" s="293"/>
      <c r="V278" s="90"/>
      <c r="W278" s="154"/>
      <c r="X278" s="288"/>
      <c r="Y278" s="90"/>
      <c r="Z278" s="90"/>
      <c r="AA278" s="91" t="str">
        <f t="shared" si="25"/>
        <v/>
      </c>
      <c r="AB278" s="77" t="str">
        <f t="shared" si="22"/>
        <v/>
      </c>
      <c r="AC278" s="26" t="str">
        <f t="shared" si="23"/>
        <v/>
      </c>
      <c r="AD278" s="89"/>
      <c r="AE278" s="89"/>
      <c r="AF278" s="89"/>
      <c r="AG278" s="227" t="str">
        <f t="shared" si="24"/>
        <v/>
      </c>
      <c r="AH278" s="89"/>
      <c r="AI278" s="89"/>
      <c r="AJ278" s="89"/>
      <c r="AK278" s="89"/>
      <c r="AL278" s="89"/>
      <c r="AM278" s="89"/>
      <c r="AN278" s="89"/>
      <c r="AO278" s="89"/>
    </row>
    <row r="279" spans="3:41">
      <c r="C279" s="90"/>
      <c r="D279" s="90" t="str">
        <f t="shared" si="21"/>
        <v/>
      </c>
      <c r="E279" s="310"/>
      <c r="F279" s="310"/>
      <c r="G279" s="311"/>
      <c r="H279" s="311"/>
      <c r="I279" s="312"/>
      <c r="J279" s="311"/>
      <c r="K279" s="311"/>
      <c r="L279" s="311"/>
      <c r="M279" s="311"/>
      <c r="N279" s="311"/>
      <c r="O279" s="311"/>
      <c r="P279" s="311"/>
      <c r="Q279" s="311"/>
      <c r="R279" s="311"/>
      <c r="S279" s="311"/>
      <c r="T279" s="311"/>
      <c r="U279" s="313"/>
      <c r="V279" s="311"/>
      <c r="W279" s="154"/>
      <c r="X279" s="288"/>
      <c r="Y279" s="314"/>
      <c r="Z279" s="311"/>
      <c r="AA279" s="91" t="str">
        <f t="shared" si="25"/>
        <v/>
      </c>
      <c r="AB279" s="77" t="str">
        <f t="shared" si="22"/>
        <v/>
      </c>
      <c r="AC279" s="26" t="str">
        <f t="shared" si="23"/>
        <v/>
      </c>
      <c r="AD279" s="89"/>
      <c r="AE279" s="89"/>
      <c r="AF279" s="89"/>
      <c r="AG279" s="227" t="str">
        <f t="shared" si="24"/>
        <v/>
      </c>
      <c r="AH279" s="89"/>
      <c r="AI279" s="89"/>
      <c r="AJ279" s="89"/>
      <c r="AK279" s="89"/>
      <c r="AL279" s="89"/>
      <c r="AM279" s="89"/>
      <c r="AN279" s="89"/>
      <c r="AO279" s="89"/>
    </row>
    <row r="280" spans="3:41">
      <c r="C280" s="90"/>
      <c r="D280" s="90" t="str">
        <f t="shared" si="21"/>
        <v/>
      </c>
      <c r="E280" s="154"/>
      <c r="F280" s="154"/>
      <c r="G280" s="90"/>
      <c r="H280" s="90"/>
      <c r="I280" s="24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293"/>
      <c r="V280" s="90"/>
      <c r="W280" s="154"/>
      <c r="X280" s="288"/>
      <c r="Y280" s="90"/>
      <c r="Z280" s="90"/>
      <c r="AA280" s="91" t="str">
        <f t="shared" si="25"/>
        <v/>
      </c>
      <c r="AB280" s="77" t="str">
        <f t="shared" si="22"/>
        <v/>
      </c>
      <c r="AC280" s="26" t="str">
        <f t="shared" si="23"/>
        <v/>
      </c>
      <c r="AD280" s="89"/>
      <c r="AE280" s="89"/>
      <c r="AF280" s="89"/>
      <c r="AG280" s="227" t="str">
        <f t="shared" si="24"/>
        <v/>
      </c>
      <c r="AH280" s="89"/>
      <c r="AI280" s="89"/>
      <c r="AJ280" s="89"/>
      <c r="AK280" s="89"/>
      <c r="AL280" s="89"/>
      <c r="AM280" s="89"/>
      <c r="AN280" s="89"/>
      <c r="AO280" s="89"/>
    </row>
    <row r="281" spans="3:41">
      <c r="C281" s="90"/>
      <c r="D281" s="90" t="str">
        <f t="shared" si="21"/>
        <v/>
      </c>
      <c r="E281" s="154"/>
      <c r="F281" s="154"/>
      <c r="G281" s="90"/>
      <c r="H281" s="90"/>
      <c r="I281" s="24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293"/>
      <c r="V281" s="90"/>
      <c r="W281" s="154"/>
      <c r="X281" s="288"/>
      <c r="Y281" s="90"/>
      <c r="Z281" s="90"/>
      <c r="AA281" s="91" t="str">
        <f t="shared" si="25"/>
        <v/>
      </c>
      <c r="AB281" s="77" t="str">
        <f t="shared" si="22"/>
        <v/>
      </c>
      <c r="AC281" s="26" t="str">
        <f t="shared" si="23"/>
        <v/>
      </c>
      <c r="AD281" s="89"/>
      <c r="AE281" s="89"/>
      <c r="AF281" s="89"/>
      <c r="AG281" s="227" t="str">
        <f t="shared" si="24"/>
        <v/>
      </c>
      <c r="AH281" s="89"/>
      <c r="AI281" s="89"/>
      <c r="AJ281" s="89"/>
      <c r="AK281" s="89"/>
      <c r="AL281" s="89"/>
      <c r="AM281" s="89"/>
      <c r="AN281" s="89"/>
      <c r="AO281" s="89"/>
    </row>
    <row r="282" spans="3:41">
      <c r="C282" s="90"/>
      <c r="D282" s="90" t="str">
        <f t="shared" si="21"/>
        <v/>
      </c>
      <c r="E282" s="154"/>
      <c r="F282" s="154"/>
      <c r="G282" s="90"/>
      <c r="H282" s="90"/>
      <c r="I282" s="24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293"/>
      <c r="V282" s="90"/>
      <c r="W282" s="154"/>
      <c r="X282" s="288"/>
      <c r="Y282" s="90"/>
      <c r="Z282" s="90"/>
      <c r="AA282" s="91" t="str">
        <f t="shared" si="25"/>
        <v/>
      </c>
      <c r="AB282" s="77" t="str">
        <f t="shared" si="22"/>
        <v/>
      </c>
      <c r="AC282" s="26" t="str">
        <f t="shared" si="23"/>
        <v/>
      </c>
      <c r="AD282" s="89"/>
      <c r="AE282" s="89"/>
      <c r="AF282" s="89"/>
      <c r="AG282" s="227" t="str">
        <f t="shared" si="24"/>
        <v/>
      </c>
      <c r="AH282" s="89"/>
      <c r="AI282" s="89"/>
      <c r="AJ282" s="89"/>
      <c r="AK282" s="89"/>
      <c r="AL282" s="89"/>
      <c r="AM282" s="89"/>
      <c r="AN282" s="89"/>
      <c r="AO282" s="89"/>
    </row>
    <row r="283" spans="3:41">
      <c r="C283" s="90"/>
      <c r="D283" s="90" t="str">
        <f t="shared" si="21"/>
        <v/>
      </c>
      <c r="E283" s="315"/>
      <c r="F283" s="154"/>
      <c r="G283" s="90"/>
      <c r="H283" s="90"/>
      <c r="I283" s="24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293"/>
      <c r="V283" s="90"/>
      <c r="W283" s="154"/>
      <c r="X283" s="288"/>
      <c r="Y283" s="90"/>
      <c r="Z283" s="90"/>
      <c r="AA283" s="91" t="str">
        <f t="shared" si="25"/>
        <v/>
      </c>
      <c r="AB283" s="77" t="str">
        <f t="shared" si="22"/>
        <v/>
      </c>
      <c r="AC283" s="26" t="str">
        <f t="shared" si="23"/>
        <v/>
      </c>
      <c r="AD283" s="89"/>
      <c r="AE283" s="89"/>
      <c r="AF283" s="89"/>
      <c r="AG283" s="227" t="str">
        <f t="shared" si="24"/>
        <v/>
      </c>
      <c r="AH283" s="89"/>
      <c r="AI283" s="89"/>
      <c r="AJ283" s="89"/>
      <c r="AK283" s="89"/>
      <c r="AL283" s="89"/>
      <c r="AM283" s="89"/>
      <c r="AN283" s="89"/>
      <c r="AO283" s="89"/>
    </row>
    <row r="284" spans="3:41">
      <c r="C284" s="90"/>
      <c r="D284" s="90" t="str">
        <f t="shared" si="21"/>
        <v/>
      </c>
      <c r="E284" s="154"/>
      <c r="F284" s="154"/>
      <c r="G284" s="90"/>
      <c r="H284" s="90"/>
      <c r="I284" s="24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293"/>
      <c r="V284" s="90"/>
      <c r="W284" s="154"/>
      <c r="X284" s="288"/>
      <c r="Y284" s="90"/>
      <c r="Z284" s="90"/>
      <c r="AA284" s="91" t="str">
        <f t="shared" si="25"/>
        <v/>
      </c>
      <c r="AB284" s="77" t="str">
        <f t="shared" si="22"/>
        <v/>
      </c>
      <c r="AC284" s="26" t="str">
        <f t="shared" si="23"/>
        <v/>
      </c>
      <c r="AD284" s="89"/>
      <c r="AE284" s="89"/>
      <c r="AF284" s="89"/>
      <c r="AG284" s="227" t="str">
        <f t="shared" si="24"/>
        <v/>
      </c>
      <c r="AH284" s="89"/>
      <c r="AI284" s="89"/>
      <c r="AJ284" s="89"/>
      <c r="AK284" s="89"/>
      <c r="AL284" s="89"/>
      <c r="AM284" s="89"/>
      <c r="AN284" s="89"/>
      <c r="AO284" s="89"/>
    </row>
    <row r="285" spans="3:41">
      <c r="C285" s="90"/>
      <c r="D285" s="90" t="str">
        <f t="shared" si="21"/>
        <v/>
      </c>
      <c r="E285" s="289"/>
      <c r="F285" s="154"/>
      <c r="G285" s="90"/>
      <c r="H285" s="90"/>
      <c r="I285" s="24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293"/>
      <c r="V285" s="90"/>
      <c r="W285" s="154"/>
      <c r="X285" s="288"/>
      <c r="Y285" s="90"/>
      <c r="Z285" s="90"/>
      <c r="AA285" s="91" t="str">
        <f t="shared" si="25"/>
        <v/>
      </c>
      <c r="AB285" s="77" t="str">
        <f t="shared" si="22"/>
        <v/>
      </c>
      <c r="AC285" s="26" t="str">
        <f t="shared" si="23"/>
        <v/>
      </c>
      <c r="AD285" s="89"/>
      <c r="AE285" s="89"/>
      <c r="AF285" s="89"/>
      <c r="AG285" s="227" t="str">
        <f t="shared" si="24"/>
        <v/>
      </c>
      <c r="AH285" s="89"/>
      <c r="AI285" s="89"/>
      <c r="AJ285" s="89"/>
      <c r="AK285" s="89"/>
      <c r="AL285" s="89"/>
      <c r="AM285" s="89"/>
      <c r="AN285" s="89"/>
      <c r="AO285" s="89"/>
    </row>
    <row r="286" spans="3:41">
      <c r="C286" s="90"/>
      <c r="D286" s="90" t="str">
        <f t="shared" si="21"/>
        <v/>
      </c>
      <c r="E286" s="154"/>
      <c r="F286" s="275"/>
      <c r="G286" s="261"/>
      <c r="H286" s="90"/>
      <c r="I286" s="24"/>
      <c r="J286" s="24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293"/>
      <c r="V286" s="90"/>
      <c r="W286" s="154"/>
      <c r="X286" s="288"/>
      <c r="Y286" s="90"/>
      <c r="Z286" s="90"/>
      <c r="AA286" s="91" t="str">
        <f t="shared" si="25"/>
        <v/>
      </c>
      <c r="AB286" s="77" t="str">
        <f t="shared" si="22"/>
        <v/>
      </c>
      <c r="AC286" s="26" t="str">
        <f t="shared" si="23"/>
        <v/>
      </c>
      <c r="AD286" s="89"/>
      <c r="AE286" s="89"/>
      <c r="AF286" s="89"/>
      <c r="AG286" s="227" t="str">
        <f t="shared" si="24"/>
        <v/>
      </c>
      <c r="AH286" s="89"/>
      <c r="AI286" s="89"/>
      <c r="AJ286" s="89"/>
      <c r="AK286" s="89"/>
      <c r="AL286" s="89"/>
      <c r="AM286" s="89"/>
      <c r="AN286" s="89"/>
      <c r="AO286" s="89"/>
    </row>
    <row r="287" spans="3:41">
      <c r="C287" s="90"/>
      <c r="D287" s="90" t="str">
        <f t="shared" si="21"/>
        <v/>
      </c>
      <c r="E287" s="154"/>
      <c r="F287" s="154"/>
      <c r="G287" s="90"/>
      <c r="H287" s="90"/>
      <c r="I287" s="24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293"/>
      <c r="V287" s="90"/>
      <c r="W287" s="154"/>
      <c r="X287" s="288"/>
      <c r="Y287" s="90"/>
      <c r="Z287" s="90"/>
      <c r="AA287" s="91" t="str">
        <f t="shared" si="25"/>
        <v/>
      </c>
      <c r="AB287" s="77" t="str">
        <f t="shared" si="22"/>
        <v/>
      </c>
      <c r="AC287" s="26" t="str">
        <f t="shared" si="23"/>
        <v/>
      </c>
      <c r="AD287" s="89"/>
      <c r="AE287" s="89"/>
      <c r="AF287" s="89"/>
      <c r="AG287" s="227" t="str">
        <f t="shared" si="24"/>
        <v/>
      </c>
      <c r="AH287" s="89"/>
      <c r="AI287" s="89"/>
      <c r="AJ287" s="89"/>
      <c r="AK287" s="89"/>
      <c r="AL287" s="89"/>
      <c r="AM287" s="89"/>
      <c r="AN287" s="89"/>
      <c r="AO287" s="89"/>
    </row>
    <row r="288" spans="3:41">
      <c r="C288" s="90"/>
      <c r="D288" s="90" t="str">
        <f t="shared" si="21"/>
        <v/>
      </c>
      <c r="E288" s="154"/>
      <c r="F288" s="154"/>
      <c r="G288" s="90"/>
      <c r="H288" s="90"/>
      <c r="I288" s="24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293"/>
      <c r="V288" s="90"/>
      <c r="W288" s="154"/>
      <c r="X288" s="288"/>
      <c r="Y288" s="90"/>
      <c r="Z288" s="90"/>
      <c r="AA288" s="91" t="str">
        <f t="shared" si="25"/>
        <v/>
      </c>
      <c r="AB288" s="77" t="str">
        <f t="shared" si="22"/>
        <v/>
      </c>
      <c r="AC288" s="26" t="str">
        <f t="shared" si="23"/>
        <v/>
      </c>
      <c r="AD288" s="89"/>
      <c r="AE288" s="89"/>
      <c r="AF288" s="89"/>
      <c r="AG288" s="227" t="str">
        <f t="shared" si="24"/>
        <v/>
      </c>
      <c r="AH288" s="89"/>
      <c r="AI288" s="89"/>
      <c r="AJ288" s="89"/>
      <c r="AK288" s="89"/>
      <c r="AL288" s="89"/>
      <c r="AM288" s="89"/>
      <c r="AN288" s="89"/>
      <c r="AO288" s="89"/>
    </row>
    <row r="289" spans="3:41">
      <c r="C289" s="90"/>
      <c r="D289" s="90" t="str">
        <f t="shared" si="21"/>
        <v/>
      </c>
      <c r="E289" s="154"/>
      <c r="F289" s="154"/>
      <c r="G289" s="90"/>
      <c r="H289" s="90"/>
      <c r="I289" s="24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293"/>
      <c r="V289" s="90"/>
      <c r="W289" s="154"/>
      <c r="X289" s="288"/>
      <c r="Y289" s="90"/>
      <c r="Z289" s="90"/>
      <c r="AA289" s="91" t="str">
        <f t="shared" si="25"/>
        <v/>
      </c>
      <c r="AB289" s="77" t="str">
        <f t="shared" si="22"/>
        <v/>
      </c>
      <c r="AC289" s="26" t="str">
        <f t="shared" si="23"/>
        <v/>
      </c>
      <c r="AD289" s="89"/>
      <c r="AE289" s="89"/>
      <c r="AF289" s="89"/>
      <c r="AG289" s="227" t="str">
        <f t="shared" si="24"/>
        <v/>
      </c>
      <c r="AH289" s="89"/>
      <c r="AI289" s="89"/>
      <c r="AJ289" s="89"/>
      <c r="AK289" s="89"/>
      <c r="AL289" s="89"/>
      <c r="AM289" s="89"/>
      <c r="AN289" s="89"/>
      <c r="AO289" s="89"/>
    </row>
    <row r="290" spans="3:41">
      <c r="C290" s="90"/>
      <c r="D290" s="90" t="str">
        <f t="shared" si="21"/>
        <v/>
      </c>
      <c r="E290" s="154"/>
      <c r="F290" s="154"/>
      <c r="G290" s="90"/>
      <c r="H290" s="90"/>
      <c r="I290" s="24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293"/>
      <c r="V290" s="90"/>
      <c r="W290" s="154"/>
      <c r="X290" s="288"/>
      <c r="Y290" s="90"/>
      <c r="Z290" s="90"/>
      <c r="AA290" s="91" t="str">
        <f t="shared" si="25"/>
        <v/>
      </c>
      <c r="AB290" s="77" t="str">
        <f t="shared" si="22"/>
        <v/>
      </c>
      <c r="AC290" s="26" t="str">
        <f t="shared" si="23"/>
        <v/>
      </c>
      <c r="AD290" s="89"/>
      <c r="AE290" s="89"/>
      <c r="AF290" s="89"/>
      <c r="AG290" s="227" t="str">
        <f t="shared" si="24"/>
        <v/>
      </c>
      <c r="AH290" s="89"/>
      <c r="AI290" s="89"/>
      <c r="AJ290" s="89"/>
      <c r="AK290" s="89"/>
      <c r="AL290" s="89"/>
      <c r="AM290" s="89"/>
      <c r="AN290" s="89"/>
      <c r="AO290" s="89"/>
    </row>
    <row r="291" spans="3:41">
      <c r="C291" s="90"/>
      <c r="D291" s="90" t="str">
        <f t="shared" ref="D291:D354" si="26">IF(G291="M",VLOOKUP(H291,$C$4:$E$9,2,0),IF(G291="F",VLOOKUP(H291,$C$4:$E$9,3,0),IF(G291="","")))</f>
        <v/>
      </c>
      <c r="E291" s="264"/>
      <c r="F291" s="264"/>
      <c r="G291" s="24"/>
      <c r="H291" s="24"/>
      <c r="I291" s="24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293"/>
      <c r="V291" s="90"/>
      <c r="W291" s="154"/>
      <c r="X291" s="288"/>
      <c r="Y291" s="90"/>
      <c r="Z291" s="90"/>
      <c r="AA291" s="91" t="str">
        <f t="shared" si="25"/>
        <v/>
      </c>
      <c r="AB291" s="77" t="str">
        <f t="shared" ref="AB291:AB354" si="27">IF(COUNTA(S291)=0,"",$AB$32)</f>
        <v/>
      </c>
      <c r="AC291" s="26" t="str">
        <f t="shared" ref="AC291:AC354" si="28">IF(AA291="","",SUM(AA291:AB291))</f>
        <v/>
      </c>
      <c r="AD291" s="89"/>
      <c r="AE291" s="89"/>
      <c r="AF291" s="89"/>
      <c r="AG291" s="227" t="str">
        <f t="shared" ref="AG291:AG339" si="29">IF(AC291="","",IF(AE291-AC291=0,"",AE291-AC291))</f>
        <v/>
      </c>
      <c r="AH291" s="89"/>
      <c r="AI291" s="89"/>
      <c r="AJ291" s="89"/>
      <c r="AK291" s="89"/>
      <c r="AL291" s="89"/>
      <c r="AM291" s="89"/>
      <c r="AN291" s="89"/>
      <c r="AO291" s="89"/>
    </row>
    <row r="292" spans="3:41">
      <c r="C292" s="90"/>
      <c r="D292" s="90" t="str">
        <f t="shared" si="26"/>
        <v/>
      </c>
      <c r="E292" s="154"/>
      <c r="F292" s="154"/>
      <c r="G292" s="90"/>
      <c r="H292" s="90"/>
      <c r="I292" s="24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293"/>
      <c r="V292" s="90"/>
      <c r="W292" s="154"/>
      <c r="X292" s="288"/>
      <c r="Y292" s="90"/>
      <c r="Z292" s="90"/>
      <c r="AA292" s="91" t="str">
        <f t="shared" si="25"/>
        <v/>
      </c>
      <c r="AB292" s="77" t="str">
        <f t="shared" si="27"/>
        <v/>
      </c>
      <c r="AC292" s="26" t="str">
        <f t="shared" si="28"/>
        <v/>
      </c>
      <c r="AD292" s="89"/>
      <c r="AE292" s="89"/>
      <c r="AF292" s="89"/>
      <c r="AG292" s="227" t="str">
        <f t="shared" si="29"/>
        <v/>
      </c>
      <c r="AH292" s="89"/>
      <c r="AI292" s="89"/>
      <c r="AJ292" s="89"/>
      <c r="AK292" s="89"/>
      <c r="AL292" s="89"/>
      <c r="AM292" s="89"/>
      <c r="AN292" s="89"/>
      <c r="AO292" s="89"/>
    </row>
    <row r="293" spans="3:41">
      <c r="C293" s="90"/>
      <c r="D293" s="90" t="str">
        <f t="shared" si="26"/>
        <v/>
      </c>
      <c r="E293" s="154"/>
      <c r="F293" s="154"/>
      <c r="G293" s="90"/>
      <c r="H293" s="90"/>
      <c r="I293" s="24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293"/>
      <c r="V293" s="90"/>
      <c r="W293" s="154"/>
      <c r="X293" s="288"/>
      <c r="Y293" s="90"/>
      <c r="Z293" s="90"/>
      <c r="AA293" s="91" t="str">
        <f t="shared" ref="AA293:AA356" si="30">IF(H293="","",IF(COUNTA(J293:R293)&gt;3,"Events Over Limit",IF(COUNTA(J293:R293)=0,"Please entry at least 1 indv., event",IF(COUNTA(V293)=1,COUNTA(J293:R293)*$AA$31+$AA$30+$AA$32+$U293,IF(COUNTA(V293)=0,COUNTA(J293:R293)*$AA$31+$AA$30+$U293,"Error")))))</f>
        <v/>
      </c>
      <c r="AB293" s="77" t="str">
        <f t="shared" si="27"/>
        <v/>
      </c>
      <c r="AC293" s="26" t="str">
        <f t="shared" si="28"/>
        <v/>
      </c>
      <c r="AD293" s="89"/>
      <c r="AE293" s="89"/>
      <c r="AF293" s="89"/>
      <c r="AG293" s="227" t="str">
        <f t="shared" si="29"/>
        <v/>
      </c>
      <c r="AH293" s="89"/>
      <c r="AI293" s="89"/>
      <c r="AJ293" s="89"/>
      <c r="AK293" s="89"/>
      <c r="AL293" s="89"/>
      <c r="AM293" s="89"/>
      <c r="AN293" s="89"/>
      <c r="AO293" s="89"/>
    </row>
    <row r="294" spans="3:41">
      <c r="C294" s="90"/>
      <c r="D294" s="90" t="str">
        <f t="shared" si="26"/>
        <v/>
      </c>
      <c r="E294" s="154"/>
      <c r="F294" s="154"/>
      <c r="G294" s="90"/>
      <c r="H294" s="90"/>
      <c r="I294" s="24"/>
      <c r="J294" s="90"/>
      <c r="K294" s="90"/>
      <c r="L294" s="90"/>
      <c r="M294" s="90"/>
      <c r="N294" s="90"/>
      <c r="O294" s="127"/>
      <c r="P294" s="90"/>
      <c r="Q294" s="90"/>
      <c r="R294" s="127"/>
      <c r="S294" s="90"/>
      <c r="T294" s="90"/>
      <c r="U294" s="293"/>
      <c r="V294" s="90"/>
      <c r="W294" s="154"/>
      <c r="X294" s="288"/>
      <c r="Y294" s="90"/>
      <c r="Z294" s="90"/>
      <c r="AA294" s="91" t="str">
        <f t="shared" si="30"/>
        <v/>
      </c>
      <c r="AB294" s="77" t="str">
        <f t="shared" si="27"/>
        <v/>
      </c>
      <c r="AC294" s="26" t="str">
        <f t="shared" si="28"/>
        <v/>
      </c>
      <c r="AD294" s="89"/>
      <c r="AE294" s="89"/>
      <c r="AF294" s="89"/>
      <c r="AG294" s="227" t="str">
        <f t="shared" si="29"/>
        <v/>
      </c>
      <c r="AH294" s="89"/>
      <c r="AI294" s="89"/>
      <c r="AJ294" s="89"/>
      <c r="AK294" s="89"/>
      <c r="AL294" s="89"/>
      <c r="AM294" s="89"/>
      <c r="AN294" s="89"/>
      <c r="AO294" s="89"/>
    </row>
    <row r="295" spans="3:41">
      <c r="C295" s="90"/>
      <c r="D295" s="90" t="str">
        <f t="shared" si="26"/>
        <v/>
      </c>
      <c r="E295" s="154"/>
      <c r="F295" s="154"/>
      <c r="G295" s="90"/>
      <c r="H295" s="90"/>
      <c r="I295" s="24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293"/>
      <c r="V295" s="90"/>
      <c r="W295" s="154"/>
      <c r="X295" s="288"/>
      <c r="Y295" s="90"/>
      <c r="Z295" s="90"/>
      <c r="AA295" s="91" t="str">
        <f t="shared" si="30"/>
        <v/>
      </c>
      <c r="AB295" s="77" t="str">
        <f t="shared" si="27"/>
        <v/>
      </c>
      <c r="AC295" s="26" t="str">
        <f t="shared" si="28"/>
        <v/>
      </c>
      <c r="AD295" s="89"/>
      <c r="AE295" s="89"/>
      <c r="AF295" s="89"/>
      <c r="AG295" s="227" t="str">
        <f t="shared" si="29"/>
        <v/>
      </c>
      <c r="AH295" s="89"/>
      <c r="AI295" s="89"/>
      <c r="AJ295" s="89"/>
      <c r="AK295" s="89"/>
      <c r="AL295" s="89"/>
      <c r="AM295" s="89"/>
      <c r="AN295" s="89"/>
      <c r="AO295" s="89"/>
    </row>
    <row r="296" spans="3:41">
      <c r="C296" s="90"/>
      <c r="D296" s="90" t="str">
        <f t="shared" si="26"/>
        <v/>
      </c>
      <c r="E296" s="154"/>
      <c r="F296" s="316"/>
      <c r="G296" s="90"/>
      <c r="H296" s="90"/>
      <c r="I296" s="24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293"/>
      <c r="V296" s="90"/>
      <c r="W296" s="154"/>
      <c r="X296" s="288"/>
      <c r="Y296" s="314"/>
      <c r="Z296" s="90"/>
      <c r="AA296" s="91" t="str">
        <f t="shared" si="30"/>
        <v/>
      </c>
      <c r="AB296" s="77" t="str">
        <f t="shared" si="27"/>
        <v/>
      </c>
      <c r="AC296" s="26" t="str">
        <f t="shared" si="28"/>
        <v/>
      </c>
      <c r="AD296" s="89"/>
      <c r="AE296" s="89"/>
      <c r="AF296" s="89"/>
      <c r="AG296" s="227" t="str">
        <f t="shared" si="29"/>
        <v/>
      </c>
      <c r="AH296" s="89"/>
      <c r="AI296" s="89"/>
      <c r="AJ296" s="89"/>
      <c r="AK296" s="89"/>
      <c r="AL296" s="89"/>
      <c r="AM296" s="89"/>
      <c r="AN296" s="89"/>
      <c r="AO296" s="89"/>
    </row>
    <row r="297" spans="3:41">
      <c r="C297" s="90"/>
      <c r="D297" s="90" t="str">
        <f t="shared" si="26"/>
        <v/>
      </c>
      <c r="E297" s="154"/>
      <c r="F297" s="154"/>
      <c r="G297" s="90"/>
      <c r="H297" s="90"/>
      <c r="I297" s="24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293"/>
      <c r="V297" s="90"/>
      <c r="W297" s="154"/>
      <c r="X297" s="288"/>
      <c r="Y297" s="90"/>
      <c r="Z297" s="90"/>
      <c r="AA297" s="91" t="str">
        <f t="shared" si="30"/>
        <v/>
      </c>
      <c r="AB297" s="77" t="str">
        <f t="shared" si="27"/>
        <v/>
      </c>
      <c r="AC297" s="26" t="str">
        <f t="shared" si="28"/>
        <v/>
      </c>
      <c r="AD297" s="89"/>
      <c r="AE297" s="89"/>
      <c r="AF297" s="89"/>
      <c r="AG297" s="227" t="str">
        <f t="shared" si="29"/>
        <v/>
      </c>
      <c r="AH297" s="89"/>
      <c r="AI297" s="89"/>
      <c r="AJ297" s="89"/>
      <c r="AK297" s="89"/>
      <c r="AL297" s="89"/>
      <c r="AM297" s="89"/>
      <c r="AN297" s="89"/>
      <c r="AO297" s="89"/>
    </row>
    <row r="298" spans="3:41">
      <c r="C298" s="90"/>
      <c r="D298" s="90" t="str">
        <f t="shared" si="26"/>
        <v/>
      </c>
      <c r="E298" s="264"/>
      <c r="F298" s="154"/>
      <c r="G298" s="90"/>
      <c r="H298" s="90"/>
      <c r="I298" s="24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293"/>
      <c r="V298" s="90"/>
      <c r="W298" s="154"/>
      <c r="X298" s="288"/>
      <c r="Y298" s="90"/>
      <c r="Z298" s="90"/>
      <c r="AA298" s="91" t="str">
        <f t="shared" si="30"/>
        <v/>
      </c>
      <c r="AB298" s="77" t="str">
        <f t="shared" si="27"/>
        <v/>
      </c>
      <c r="AC298" s="26" t="str">
        <f t="shared" si="28"/>
        <v/>
      </c>
      <c r="AD298" s="89"/>
      <c r="AE298" s="89"/>
      <c r="AF298" s="89"/>
      <c r="AG298" s="227" t="str">
        <f t="shared" si="29"/>
        <v/>
      </c>
      <c r="AH298" s="89"/>
      <c r="AI298" s="89"/>
      <c r="AJ298" s="89"/>
      <c r="AK298" s="89"/>
      <c r="AL298" s="89"/>
      <c r="AM298" s="89"/>
      <c r="AN298" s="89"/>
      <c r="AO298" s="89"/>
    </row>
    <row r="299" spans="3:41">
      <c r="C299" s="90"/>
      <c r="D299" s="90" t="str">
        <f t="shared" si="26"/>
        <v/>
      </c>
      <c r="E299" s="154"/>
      <c r="F299" s="154"/>
      <c r="G299" s="90"/>
      <c r="H299" s="90"/>
      <c r="I299" s="24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293"/>
      <c r="V299" s="90"/>
      <c r="W299" s="154"/>
      <c r="X299" s="288"/>
      <c r="Y299" s="90"/>
      <c r="Z299" s="90"/>
      <c r="AA299" s="91" t="str">
        <f t="shared" si="30"/>
        <v/>
      </c>
      <c r="AB299" s="77" t="str">
        <f t="shared" si="27"/>
        <v/>
      </c>
      <c r="AC299" s="26" t="str">
        <f t="shared" si="28"/>
        <v/>
      </c>
      <c r="AD299" s="89"/>
      <c r="AE299" s="89"/>
      <c r="AF299" s="89"/>
      <c r="AG299" s="227" t="str">
        <f t="shared" si="29"/>
        <v/>
      </c>
      <c r="AH299" s="89"/>
      <c r="AI299" s="89"/>
      <c r="AJ299" s="89"/>
      <c r="AK299" s="89"/>
      <c r="AL299" s="89"/>
      <c r="AM299" s="89"/>
      <c r="AN299" s="89"/>
      <c r="AO299" s="89"/>
    </row>
    <row r="300" spans="3:41">
      <c r="C300" s="90"/>
      <c r="D300" s="90" t="str">
        <f t="shared" si="26"/>
        <v/>
      </c>
      <c r="E300" s="154"/>
      <c r="F300" s="154"/>
      <c r="G300" s="90"/>
      <c r="H300" s="90"/>
      <c r="I300" s="24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293"/>
      <c r="V300" s="90"/>
      <c r="W300" s="154"/>
      <c r="X300" s="288"/>
      <c r="Y300" s="90"/>
      <c r="Z300" s="90"/>
      <c r="AA300" s="91" t="str">
        <f t="shared" si="30"/>
        <v/>
      </c>
      <c r="AB300" s="77" t="str">
        <f t="shared" si="27"/>
        <v/>
      </c>
      <c r="AC300" s="26" t="str">
        <f t="shared" si="28"/>
        <v/>
      </c>
      <c r="AD300" s="89"/>
      <c r="AE300" s="89"/>
      <c r="AF300" s="89"/>
      <c r="AG300" s="227" t="str">
        <f t="shared" si="29"/>
        <v/>
      </c>
      <c r="AH300" s="89"/>
      <c r="AI300" s="89"/>
      <c r="AJ300" s="89"/>
      <c r="AK300" s="89"/>
      <c r="AL300" s="89"/>
      <c r="AM300" s="89"/>
      <c r="AN300" s="89"/>
      <c r="AO300" s="89"/>
    </row>
    <row r="301" spans="3:41">
      <c r="C301" s="90"/>
      <c r="D301" s="90" t="str">
        <f t="shared" si="26"/>
        <v/>
      </c>
      <c r="E301" s="154"/>
      <c r="F301" s="154"/>
      <c r="G301" s="90"/>
      <c r="H301" s="90"/>
      <c r="I301" s="24"/>
      <c r="J301" s="90"/>
      <c r="K301" s="90"/>
      <c r="L301" s="90"/>
      <c r="M301" s="90"/>
      <c r="N301" s="90"/>
      <c r="O301" s="127"/>
      <c r="P301" s="90"/>
      <c r="Q301" s="90"/>
      <c r="R301" s="127"/>
      <c r="S301" s="90"/>
      <c r="T301" s="90"/>
      <c r="U301" s="293"/>
      <c r="V301" s="90"/>
      <c r="W301" s="154"/>
      <c r="X301" s="288"/>
      <c r="Y301" s="90"/>
      <c r="Z301" s="90"/>
      <c r="AA301" s="91" t="str">
        <f t="shared" si="30"/>
        <v/>
      </c>
      <c r="AB301" s="77" t="str">
        <f t="shared" si="27"/>
        <v/>
      </c>
      <c r="AC301" s="26" t="str">
        <f t="shared" si="28"/>
        <v/>
      </c>
      <c r="AD301" s="89"/>
      <c r="AE301" s="89"/>
      <c r="AF301" s="89"/>
      <c r="AG301" s="227" t="str">
        <f t="shared" si="29"/>
        <v/>
      </c>
      <c r="AH301" s="89"/>
      <c r="AI301" s="89"/>
      <c r="AJ301" s="89"/>
      <c r="AK301" s="89"/>
      <c r="AL301" s="89"/>
      <c r="AM301" s="89"/>
      <c r="AN301" s="89"/>
      <c r="AO301" s="89"/>
    </row>
    <row r="302" spans="3:41">
      <c r="C302" s="90"/>
      <c r="D302" s="90" t="str">
        <f t="shared" si="26"/>
        <v/>
      </c>
      <c r="E302" s="154"/>
      <c r="F302" s="154"/>
      <c r="G302" s="90"/>
      <c r="H302" s="90"/>
      <c r="I302" s="24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293"/>
      <c r="V302" s="90"/>
      <c r="W302" s="154"/>
      <c r="X302" s="288"/>
      <c r="Y302" s="90"/>
      <c r="Z302" s="90"/>
      <c r="AA302" s="91" t="str">
        <f t="shared" si="30"/>
        <v/>
      </c>
      <c r="AB302" s="77" t="str">
        <f t="shared" si="27"/>
        <v/>
      </c>
      <c r="AC302" s="26" t="str">
        <f t="shared" si="28"/>
        <v/>
      </c>
      <c r="AD302" s="89"/>
      <c r="AE302" s="89"/>
      <c r="AF302" s="89"/>
      <c r="AG302" s="227" t="str">
        <f t="shared" si="29"/>
        <v/>
      </c>
      <c r="AH302" s="89"/>
      <c r="AI302" s="89"/>
      <c r="AJ302" s="89"/>
      <c r="AK302" s="89"/>
      <c r="AL302" s="89"/>
      <c r="AM302" s="89"/>
      <c r="AN302" s="89"/>
      <c r="AO302" s="89"/>
    </row>
    <row r="303" spans="3:41">
      <c r="C303" s="90"/>
      <c r="D303" s="90" t="str">
        <f t="shared" si="26"/>
        <v/>
      </c>
      <c r="E303" s="154"/>
      <c r="F303" s="154"/>
      <c r="G303" s="90"/>
      <c r="H303" s="90"/>
      <c r="I303" s="24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293"/>
      <c r="V303" s="90"/>
      <c r="W303" s="154"/>
      <c r="X303" s="288"/>
      <c r="Y303" s="90"/>
      <c r="Z303" s="90"/>
      <c r="AA303" s="91" t="str">
        <f t="shared" si="30"/>
        <v/>
      </c>
      <c r="AB303" s="77" t="str">
        <f t="shared" si="27"/>
        <v/>
      </c>
      <c r="AC303" s="26" t="str">
        <f t="shared" si="28"/>
        <v/>
      </c>
      <c r="AD303" s="89"/>
      <c r="AE303" s="89"/>
      <c r="AF303" s="89"/>
      <c r="AG303" s="227" t="str">
        <f t="shared" si="29"/>
        <v/>
      </c>
      <c r="AH303" s="89"/>
      <c r="AI303" s="89"/>
      <c r="AJ303" s="89"/>
      <c r="AK303" s="89"/>
      <c r="AL303" s="89"/>
      <c r="AM303" s="89"/>
      <c r="AN303" s="89"/>
      <c r="AO303" s="89"/>
    </row>
    <row r="304" spans="3:41">
      <c r="C304" s="90"/>
      <c r="D304" s="90" t="str">
        <f t="shared" si="26"/>
        <v/>
      </c>
      <c r="E304" s="154"/>
      <c r="F304" s="154"/>
      <c r="G304" s="90"/>
      <c r="H304" s="90"/>
      <c r="I304" s="24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293"/>
      <c r="V304" s="90"/>
      <c r="W304" s="154"/>
      <c r="X304" s="288"/>
      <c r="Y304" s="90"/>
      <c r="Z304" s="90"/>
      <c r="AA304" s="91" t="str">
        <f t="shared" si="30"/>
        <v/>
      </c>
      <c r="AB304" s="77" t="str">
        <f t="shared" si="27"/>
        <v/>
      </c>
      <c r="AC304" s="26" t="str">
        <f t="shared" si="28"/>
        <v/>
      </c>
      <c r="AD304" s="89"/>
      <c r="AE304" s="89"/>
      <c r="AF304" s="89"/>
      <c r="AG304" s="227" t="str">
        <f t="shared" si="29"/>
        <v/>
      </c>
      <c r="AH304" s="89"/>
      <c r="AI304" s="89"/>
      <c r="AJ304" s="89"/>
      <c r="AK304" s="89"/>
      <c r="AL304" s="89"/>
      <c r="AM304" s="89"/>
      <c r="AN304" s="89"/>
      <c r="AO304" s="89"/>
    </row>
    <row r="305" spans="3:41">
      <c r="C305" s="90"/>
      <c r="D305" s="90" t="str">
        <f t="shared" si="26"/>
        <v/>
      </c>
      <c r="E305" s="154"/>
      <c r="F305" s="154"/>
      <c r="G305" s="90"/>
      <c r="H305" s="90"/>
      <c r="I305" s="24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293"/>
      <c r="V305" s="90"/>
      <c r="W305" s="154"/>
      <c r="X305" s="288"/>
      <c r="Y305" s="90"/>
      <c r="Z305" s="90"/>
      <c r="AA305" s="91" t="str">
        <f t="shared" si="30"/>
        <v/>
      </c>
      <c r="AB305" s="77" t="str">
        <f t="shared" si="27"/>
        <v/>
      </c>
      <c r="AC305" s="26" t="str">
        <f t="shared" si="28"/>
        <v/>
      </c>
      <c r="AD305" s="89"/>
      <c r="AE305" s="89"/>
      <c r="AF305" s="89"/>
      <c r="AG305" s="227" t="str">
        <f t="shared" si="29"/>
        <v/>
      </c>
      <c r="AH305" s="89"/>
      <c r="AI305" s="89"/>
      <c r="AJ305" s="89"/>
      <c r="AK305" s="89"/>
      <c r="AL305" s="89"/>
      <c r="AM305" s="89"/>
      <c r="AN305" s="89"/>
      <c r="AO305" s="89"/>
    </row>
    <row r="306" spans="3:41">
      <c r="C306" s="90"/>
      <c r="D306" s="90" t="str">
        <f t="shared" si="26"/>
        <v/>
      </c>
      <c r="E306" s="154"/>
      <c r="F306" s="154"/>
      <c r="G306" s="90"/>
      <c r="H306" s="90"/>
      <c r="I306" s="24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293"/>
      <c r="V306" s="90"/>
      <c r="W306" s="154"/>
      <c r="X306" s="288"/>
      <c r="Y306" s="90"/>
      <c r="Z306" s="90"/>
      <c r="AA306" s="91" t="str">
        <f t="shared" si="30"/>
        <v/>
      </c>
      <c r="AB306" s="77" t="str">
        <f t="shared" si="27"/>
        <v/>
      </c>
      <c r="AC306" s="26" t="str">
        <f t="shared" si="28"/>
        <v/>
      </c>
      <c r="AD306" s="89"/>
      <c r="AE306" s="89"/>
      <c r="AF306" s="89"/>
      <c r="AG306" s="227" t="str">
        <f t="shared" si="29"/>
        <v/>
      </c>
      <c r="AH306" s="89"/>
      <c r="AI306" s="89"/>
      <c r="AJ306" s="89"/>
      <c r="AK306" s="89"/>
      <c r="AL306" s="89"/>
      <c r="AM306" s="89"/>
      <c r="AN306" s="89"/>
      <c r="AO306" s="89"/>
    </row>
    <row r="307" spans="3:41">
      <c r="C307" s="90"/>
      <c r="D307" s="90" t="str">
        <f t="shared" si="26"/>
        <v/>
      </c>
      <c r="E307" s="154"/>
      <c r="F307" s="154"/>
      <c r="G307" s="90"/>
      <c r="H307" s="90"/>
      <c r="I307" s="24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293"/>
      <c r="V307" s="90"/>
      <c r="W307" s="154"/>
      <c r="X307" s="288"/>
      <c r="Y307" s="90"/>
      <c r="Z307" s="90"/>
      <c r="AA307" s="91" t="str">
        <f t="shared" si="30"/>
        <v/>
      </c>
      <c r="AB307" s="77" t="str">
        <f t="shared" si="27"/>
        <v/>
      </c>
      <c r="AC307" s="26" t="str">
        <f t="shared" si="28"/>
        <v/>
      </c>
      <c r="AD307" s="89"/>
      <c r="AE307" s="89"/>
      <c r="AF307" s="89"/>
      <c r="AG307" s="227" t="str">
        <f t="shared" si="29"/>
        <v/>
      </c>
      <c r="AH307" s="89"/>
      <c r="AI307" s="89"/>
      <c r="AJ307" s="89"/>
      <c r="AK307" s="89"/>
      <c r="AL307" s="89"/>
      <c r="AM307" s="89"/>
      <c r="AN307" s="89"/>
      <c r="AO307" s="89"/>
    </row>
    <row r="308" spans="3:41">
      <c r="C308" s="90"/>
      <c r="D308" s="90" t="str">
        <f t="shared" si="26"/>
        <v/>
      </c>
      <c r="E308" s="154"/>
      <c r="F308" s="154"/>
      <c r="G308" s="90"/>
      <c r="H308" s="90"/>
      <c r="I308" s="24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293"/>
      <c r="V308" s="90"/>
      <c r="W308" s="154"/>
      <c r="X308" s="288"/>
      <c r="Y308" s="90"/>
      <c r="Z308" s="90"/>
      <c r="AA308" s="91" t="str">
        <f t="shared" si="30"/>
        <v/>
      </c>
      <c r="AB308" s="77" t="str">
        <f t="shared" si="27"/>
        <v/>
      </c>
      <c r="AC308" s="26" t="str">
        <f t="shared" si="28"/>
        <v/>
      </c>
      <c r="AD308" s="89"/>
      <c r="AE308" s="89"/>
      <c r="AF308" s="89"/>
      <c r="AG308" s="227" t="str">
        <f t="shared" si="29"/>
        <v/>
      </c>
      <c r="AH308" s="89"/>
      <c r="AI308" s="89"/>
      <c r="AJ308" s="89"/>
      <c r="AK308" s="89"/>
      <c r="AL308" s="89"/>
      <c r="AM308" s="89"/>
      <c r="AN308" s="89"/>
      <c r="AO308" s="89"/>
    </row>
    <row r="309" spans="3:41">
      <c r="C309" s="90"/>
      <c r="D309" s="90" t="str">
        <f t="shared" si="26"/>
        <v/>
      </c>
      <c r="E309" s="154"/>
      <c r="F309" s="154"/>
      <c r="G309" s="90"/>
      <c r="H309" s="90"/>
      <c r="I309" s="24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293"/>
      <c r="V309" s="90"/>
      <c r="W309" s="154"/>
      <c r="X309" s="288"/>
      <c r="Y309" s="90"/>
      <c r="Z309" s="90"/>
      <c r="AA309" s="91" t="str">
        <f t="shared" si="30"/>
        <v/>
      </c>
      <c r="AB309" s="77" t="str">
        <f t="shared" si="27"/>
        <v/>
      </c>
      <c r="AC309" s="26" t="str">
        <f t="shared" si="28"/>
        <v/>
      </c>
      <c r="AD309" s="89"/>
      <c r="AE309" s="89"/>
      <c r="AF309" s="89"/>
      <c r="AG309" s="227" t="str">
        <f t="shared" si="29"/>
        <v/>
      </c>
      <c r="AH309" s="89"/>
      <c r="AI309" s="89"/>
      <c r="AJ309" s="89"/>
      <c r="AK309" s="89"/>
      <c r="AL309" s="89"/>
      <c r="AM309" s="89"/>
      <c r="AN309" s="89"/>
      <c r="AO309" s="89"/>
    </row>
    <row r="310" spans="3:41">
      <c r="C310" s="90"/>
      <c r="D310" s="90" t="str">
        <f t="shared" si="26"/>
        <v/>
      </c>
      <c r="E310" s="154"/>
      <c r="F310" s="154"/>
      <c r="G310" s="90"/>
      <c r="H310" s="90"/>
      <c r="I310" s="24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293"/>
      <c r="V310" s="90"/>
      <c r="W310" s="154"/>
      <c r="X310" s="288"/>
      <c r="Y310" s="90"/>
      <c r="Z310" s="90"/>
      <c r="AA310" s="91" t="str">
        <f t="shared" si="30"/>
        <v/>
      </c>
      <c r="AB310" s="77" t="str">
        <f t="shared" si="27"/>
        <v/>
      </c>
      <c r="AC310" s="26" t="str">
        <f t="shared" si="28"/>
        <v/>
      </c>
      <c r="AD310" s="89"/>
      <c r="AE310" s="89"/>
      <c r="AF310" s="89"/>
      <c r="AG310" s="227" t="str">
        <f t="shared" si="29"/>
        <v/>
      </c>
      <c r="AH310" s="89"/>
      <c r="AI310" s="89"/>
      <c r="AJ310" s="89"/>
      <c r="AK310" s="89"/>
      <c r="AL310" s="89"/>
      <c r="AM310" s="89"/>
      <c r="AN310" s="89"/>
      <c r="AO310" s="89"/>
    </row>
    <row r="311" spans="3:41">
      <c r="C311" s="90"/>
      <c r="D311" s="90" t="str">
        <f t="shared" si="26"/>
        <v/>
      </c>
      <c r="E311" s="154"/>
      <c r="F311" s="154"/>
      <c r="G311" s="90"/>
      <c r="H311" s="90"/>
      <c r="I311" s="24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293"/>
      <c r="V311" s="90"/>
      <c r="W311" s="154"/>
      <c r="X311" s="288"/>
      <c r="Y311" s="90"/>
      <c r="Z311" s="90"/>
      <c r="AA311" s="91" t="str">
        <f t="shared" si="30"/>
        <v/>
      </c>
      <c r="AB311" s="77" t="str">
        <f t="shared" si="27"/>
        <v/>
      </c>
      <c r="AC311" s="26" t="str">
        <f t="shared" si="28"/>
        <v/>
      </c>
      <c r="AD311" s="89"/>
      <c r="AE311" s="89"/>
      <c r="AF311" s="89"/>
      <c r="AG311" s="227" t="str">
        <f t="shared" si="29"/>
        <v/>
      </c>
      <c r="AH311" s="89"/>
      <c r="AI311" s="89"/>
      <c r="AJ311" s="89"/>
      <c r="AK311" s="89"/>
      <c r="AL311" s="89"/>
      <c r="AM311" s="89"/>
      <c r="AN311" s="89"/>
      <c r="AO311" s="89"/>
    </row>
    <row r="312" spans="3:41">
      <c r="C312" s="90"/>
      <c r="D312" s="90" t="str">
        <f t="shared" si="26"/>
        <v/>
      </c>
      <c r="E312" s="154"/>
      <c r="F312" s="154"/>
      <c r="G312" s="90"/>
      <c r="H312" s="90"/>
      <c r="I312" s="24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293"/>
      <c r="V312" s="90"/>
      <c r="W312" s="154"/>
      <c r="X312" s="288"/>
      <c r="Y312" s="90"/>
      <c r="Z312" s="90"/>
      <c r="AA312" s="91" t="str">
        <f t="shared" si="30"/>
        <v/>
      </c>
      <c r="AB312" s="77" t="str">
        <f t="shared" si="27"/>
        <v/>
      </c>
      <c r="AC312" s="26" t="str">
        <f t="shared" si="28"/>
        <v/>
      </c>
      <c r="AD312" s="89"/>
      <c r="AE312" s="89"/>
      <c r="AF312" s="89"/>
      <c r="AG312" s="227" t="str">
        <f t="shared" si="29"/>
        <v/>
      </c>
      <c r="AH312" s="89"/>
      <c r="AI312" s="89"/>
      <c r="AJ312" s="89"/>
      <c r="AK312" s="89"/>
      <c r="AL312" s="89"/>
      <c r="AM312" s="89"/>
      <c r="AN312" s="89"/>
      <c r="AO312" s="89"/>
    </row>
    <row r="313" spans="3:41">
      <c r="C313" s="90"/>
      <c r="D313" s="90" t="str">
        <f t="shared" si="26"/>
        <v/>
      </c>
      <c r="E313" s="154"/>
      <c r="F313" s="154"/>
      <c r="G313" s="90"/>
      <c r="H313" s="90"/>
      <c r="I313" s="24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293"/>
      <c r="V313" s="90"/>
      <c r="W313" s="154"/>
      <c r="X313" s="288"/>
      <c r="Y313" s="90"/>
      <c r="Z313" s="90"/>
      <c r="AA313" s="91" t="str">
        <f t="shared" si="30"/>
        <v/>
      </c>
      <c r="AB313" s="77" t="str">
        <f t="shared" si="27"/>
        <v/>
      </c>
      <c r="AC313" s="26" t="str">
        <f t="shared" si="28"/>
        <v/>
      </c>
      <c r="AD313" s="89"/>
      <c r="AE313" s="89"/>
      <c r="AF313" s="89"/>
      <c r="AG313" s="227" t="str">
        <f t="shared" si="29"/>
        <v/>
      </c>
      <c r="AH313" s="89"/>
      <c r="AI313" s="89"/>
      <c r="AJ313" s="89"/>
      <c r="AK313" s="89"/>
      <c r="AL313" s="89"/>
      <c r="AM313" s="89"/>
      <c r="AN313" s="89"/>
      <c r="AO313" s="89"/>
    </row>
    <row r="314" spans="3:41">
      <c r="C314" s="90"/>
      <c r="D314" s="90" t="str">
        <f t="shared" si="26"/>
        <v/>
      </c>
      <c r="E314" s="154"/>
      <c r="F314" s="154"/>
      <c r="G314" s="90"/>
      <c r="H314" s="90"/>
      <c r="I314" s="24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293"/>
      <c r="V314" s="90"/>
      <c r="W314" s="154"/>
      <c r="X314" s="288"/>
      <c r="Y314" s="90"/>
      <c r="Z314" s="90"/>
      <c r="AA314" s="91" t="str">
        <f t="shared" si="30"/>
        <v/>
      </c>
      <c r="AB314" s="77" t="str">
        <f t="shared" si="27"/>
        <v/>
      </c>
      <c r="AC314" s="26" t="str">
        <f t="shared" si="28"/>
        <v/>
      </c>
      <c r="AD314" s="89"/>
      <c r="AE314" s="89"/>
      <c r="AF314" s="89"/>
      <c r="AG314" s="227" t="str">
        <f t="shared" si="29"/>
        <v/>
      </c>
      <c r="AH314" s="89"/>
      <c r="AI314" s="89"/>
      <c r="AJ314" s="89"/>
      <c r="AK314" s="89"/>
      <c r="AL314" s="89"/>
      <c r="AM314" s="89"/>
      <c r="AN314" s="89"/>
      <c r="AO314" s="89"/>
    </row>
    <row r="315" spans="3:41">
      <c r="C315" s="90"/>
      <c r="D315" s="90" t="str">
        <f t="shared" si="26"/>
        <v/>
      </c>
      <c r="E315" s="154"/>
      <c r="F315" s="154"/>
      <c r="G315" s="90"/>
      <c r="H315" s="90"/>
      <c r="I315" s="24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293"/>
      <c r="V315" s="90"/>
      <c r="W315" s="154"/>
      <c r="X315" s="288"/>
      <c r="Y315" s="90"/>
      <c r="Z315" s="90"/>
      <c r="AA315" s="91" t="str">
        <f t="shared" si="30"/>
        <v/>
      </c>
      <c r="AB315" s="77" t="str">
        <f t="shared" si="27"/>
        <v/>
      </c>
      <c r="AC315" s="26" t="str">
        <f t="shared" si="28"/>
        <v/>
      </c>
      <c r="AD315" s="89"/>
      <c r="AE315" s="89"/>
      <c r="AF315" s="89"/>
      <c r="AG315" s="227" t="str">
        <f t="shared" si="29"/>
        <v/>
      </c>
      <c r="AH315" s="89"/>
      <c r="AI315" s="89"/>
      <c r="AJ315" s="89"/>
      <c r="AK315" s="89"/>
      <c r="AL315" s="89"/>
      <c r="AM315" s="89"/>
      <c r="AN315" s="89"/>
      <c r="AO315" s="89"/>
    </row>
    <row r="316" spans="3:41">
      <c r="C316" s="90"/>
      <c r="D316" s="90" t="str">
        <f t="shared" si="26"/>
        <v/>
      </c>
      <c r="E316" s="154"/>
      <c r="F316" s="154"/>
      <c r="G316" s="90"/>
      <c r="H316" s="90"/>
      <c r="I316" s="24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293"/>
      <c r="V316" s="90"/>
      <c r="W316" s="154"/>
      <c r="X316" s="288"/>
      <c r="Y316" s="90"/>
      <c r="Z316" s="90"/>
      <c r="AA316" s="91" t="str">
        <f t="shared" si="30"/>
        <v/>
      </c>
      <c r="AB316" s="77" t="str">
        <f t="shared" si="27"/>
        <v/>
      </c>
      <c r="AC316" s="26" t="str">
        <f t="shared" si="28"/>
        <v/>
      </c>
      <c r="AD316" s="89"/>
      <c r="AE316" s="89"/>
      <c r="AF316" s="89"/>
      <c r="AG316" s="227" t="str">
        <f t="shared" si="29"/>
        <v/>
      </c>
      <c r="AH316" s="89"/>
      <c r="AI316" s="89"/>
      <c r="AJ316" s="89"/>
      <c r="AK316" s="89"/>
      <c r="AL316" s="89"/>
      <c r="AM316" s="89"/>
      <c r="AN316" s="89"/>
      <c r="AO316" s="89"/>
    </row>
    <row r="317" spans="3:41" ht="17">
      <c r="C317" s="90"/>
      <c r="D317" s="90" t="str">
        <f t="shared" si="26"/>
        <v/>
      </c>
      <c r="E317" s="317"/>
      <c r="F317" s="318"/>
      <c r="G317" s="319"/>
      <c r="H317" s="319"/>
      <c r="I317" s="319"/>
      <c r="J317" s="319"/>
      <c r="K317" s="319"/>
      <c r="L317" s="266"/>
      <c r="M317" s="266"/>
      <c r="N317" s="266"/>
      <c r="O317" s="266"/>
      <c r="P317" s="266"/>
      <c r="Q317" s="266"/>
      <c r="R317" s="266"/>
      <c r="S317" s="266"/>
      <c r="T317" s="266"/>
      <c r="U317" s="320"/>
      <c r="V317" s="266"/>
      <c r="W317" s="154"/>
      <c r="X317" s="288"/>
      <c r="Y317" s="90"/>
      <c r="Z317" s="319"/>
      <c r="AA317" s="91" t="str">
        <f t="shared" si="30"/>
        <v/>
      </c>
      <c r="AB317" s="77" t="str">
        <f t="shared" si="27"/>
        <v/>
      </c>
      <c r="AC317" s="26" t="str">
        <f t="shared" si="28"/>
        <v/>
      </c>
      <c r="AD317" s="89"/>
      <c r="AE317" s="89"/>
      <c r="AF317" s="89"/>
      <c r="AG317" s="227" t="str">
        <f t="shared" si="29"/>
        <v/>
      </c>
      <c r="AH317" s="89"/>
      <c r="AI317" s="89"/>
      <c r="AJ317" s="89"/>
      <c r="AK317" s="89"/>
      <c r="AL317" s="89"/>
      <c r="AM317" s="89"/>
      <c r="AN317" s="89"/>
      <c r="AO317" s="89"/>
    </row>
    <row r="318" spans="3:41">
      <c r="C318" s="90"/>
      <c r="D318" s="90" t="str">
        <f t="shared" si="26"/>
        <v/>
      </c>
      <c r="E318" s="154"/>
      <c r="F318" s="154"/>
      <c r="G318" s="90"/>
      <c r="H318" s="90"/>
      <c r="I318" s="24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293"/>
      <c r="V318" s="90"/>
      <c r="W318" s="154"/>
      <c r="X318" s="288"/>
      <c r="Y318" s="90"/>
      <c r="Z318" s="90"/>
      <c r="AA318" s="91" t="str">
        <f t="shared" si="30"/>
        <v/>
      </c>
      <c r="AB318" s="77" t="str">
        <f t="shared" si="27"/>
        <v/>
      </c>
      <c r="AC318" s="26" t="str">
        <f t="shared" si="28"/>
        <v/>
      </c>
      <c r="AD318" s="89"/>
      <c r="AE318" s="89"/>
      <c r="AF318" s="89"/>
      <c r="AG318" s="227" t="str">
        <f t="shared" si="29"/>
        <v/>
      </c>
      <c r="AH318" s="89"/>
      <c r="AI318" s="89"/>
      <c r="AJ318" s="89"/>
      <c r="AK318" s="89"/>
      <c r="AL318" s="89"/>
      <c r="AM318" s="89"/>
      <c r="AN318" s="89"/>
      <c r="AO318" s="89"/>
    </row>
    <row r="319" spans="3:41">
      <c r="C319" s="90"/>
      <c r="D319" s="90" t="str">
        <f t="shared" si="26"/>
        <v/>
      </c>
      <c r="E319" s="154"/>
      <c r="F319" s="154"/>
      <c r="G319" s="90"/>
      <c r="H319" s="90"/>
      <c r="I319" s="24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293"/>
      <c r="V319" s="90"/>
      <c r="W319" s="154"/>
      <c r="X319" s="288"/>
      <c r="Y319" s="90"/>
      <c r="Z319" s="90"/>
      <c r="AA319" s="91" t="str">
        <f t="shared" si="30"/>
        <v/>
      </c>
      <c r="AB319" s="77" t="str">
        <f t="shared" si="27"/>
        <v/>
      </c>
      <c r="AC319" s="26" t="str">
        <f t="shared" si="28"/>
        <v/>
      </c>
      <c r="AD319" s="89"/>
      <c r="AE319" s="89"/>
      <c r="AF319" s="89"/>
      <c r="AG319" s="227" t="str">
        <f t="shared" si="29"/>
        <v/>
      </c>
      <c r="AH319" s="89"/>
      <c r="AI319" s="89"/>
      <c r="AJ319" s="89"/>
      <c r="AK319" s="89"/>
      <c r="AL319" s="89"/>
      <c r="AM319" s="89"/>
      <c r="AN319" s="89"/>
      <c r="AO319" s="89"/>
    </row>
    <row r="320" spans="3:41">
      <c r="C320" s="90"/>
      <c r="D320" s="90" t="str">
        <f t="shared" si="26"/>
        <v/>
      </c>
      <c r="E320" s="154"/>
      <c r="F320" s="154"/>
      <c r="G320" s="90"/>
      <c r="H320" s="90"/>
      <c r="I320" s="24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293"/>
      <c r="V320" s="90"/>
      <c r="W320" s="154"/>
      <c r="X320" s="288"/>
      <c r="Y320" s="90"/>
      <c r="Z320" s="90"/>
      <c r="AA320" s="91" t="str">
        <f t="shared" si="30"/>
        <v/>
      </c>
      <c r="AB320" s="77" t="str">
        <f t="shared" si="27"/>
        <v/>
      </c>
      <c r="AC320" s="26" t="str">
        <f t="shared" si="28"/>
        <v/>
      </c>
      <c r="AD320" s="89"/>
      <c r="AE320" s="89"/>
      <c r="AF320" s="89"/>
      <c r="AG320" s="227" t="str">
        <f t="shared" si="29"/>
        <v/>
      </c>
      <c r="AH320" s="89"/>
      <c r="AI320" s="89"/>
      <c r="AJ320" s="89"/>
      <c r="AK320" s="89"/>
      <c r="AL320" s="89"/>
      <c r="AM320" s="89"/>
      <c r="AN320" s="89"/>
      <c r="AO320" s="89"/>
    </row>
    <row r="321" spans="3:41">
      <c r="C321" s="90"/>
      <c r="D321" s="90" t="str">
        <f t="shared" si="26"/>
        <v/>
      </c>
      <c r="E321" s="154"/>
      <c r="F321" s="275"/>
      <c r="G321" s="261"/>
      <c r="H321" s="90"/>
      <c r="I321" s="24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293"/>
      <c r="V321" s="90"/>
      <c r="W321" s="154"/>
      <c r="X321" s="288"/>
      <c r="Y321" s="90"/>
      <c r="Z321" s="90"/>
      <c r="AA321" s="91" t="str">
        <f t="shared" si="30"/>
        <v/>
      </c>
      <c r="AB321" s="77" t="str">
        <f t="shared" si="27"/>
        <v/>
      </c>
      <c r="AC321" s="26" t="str">
        <f t="shared" si="28"/>
        <v/>
      </c>
      <c r="AD321" s="89"/>
      <c r="AE321" s="89"/>
      <c r="AF321" s="89"/>
      <c r="AG321" s="227" t="str">
        <f t="shared" si="29"/>
        <v/>
      </c>
      <c r="AH321" s="89"/>
      <c r="AI321" s="89"/>
      <c r="AJ321" s="89"/>
      <c r="AK321" s="89"/>
      <c r="AL321" s="89"/>
      <c r="AM321" s="89"/>
      <c r="AN321" s="89"/>
      <c r="AO321" s="89"/>
    </row>
    <row r="322" spans="3:41">
      <c r="C322" s="90"/>
      <c r="D322" s="90" t="str">
        <f t="shared" si="26"/>
        <v/>
      </c>
      <c r="E322" s="264"/>
      <c r="F322" s="264"/>
      <c r="G322" s="24"/>
      <c r="H322" s="24"/>
      <c r="I322" s="24"/>
      <c r="J322" s="90"/>
      <c r="K322" s="90"/>
      <c r="L322" s="90"/>
      <c r="M322" s="90"/>
      <c r="N322" s="90"/>
      <c r="O322" s="127"/>
      <c r="P322" s="90"/>
      <c r="Q322" s="90"/>
      <c r="R322" s="127"/>
      <c r="S322" s="90"/>
      <c r="T322" s="90"/>
      <c r="U322" s="293"/>
      <c r="V322" s="90"/>
      <c r="W322" s="154"/>
      <c r="X322" s="288"/>
      <c r="Y322" s="90"/>
      <c r="Z322" s="90"/>
      <c r="AA322" s="91" t="str">
        <f t="shared" si="30"/>
        <v/>
      </c>
      <c r="AB322" s="77" t="str">
        <f t="shared" si="27"/>
        <v/>
      </c>
      <c r="AC322" s="26" t="str">
        <f t="shared" si="28"/>
        <v/>
      </c>
      <c r="AD322" s="89"/>
      <c r="AE322" s="89"/>
      <c r="AF322" s="89"/>
      <c r="AG322" s="227" t="str">
        <f t="shared" si="29"/>
        <v/>
      </c>
      <c r="AH322" s="89"/>
      <c r="AI322" s="89"/>
      <c r="AJ322" s="89"/>
      <c r="AK322" s="89"/>
      <c r="AL322" s="89"/>
      <c r="AM322" s="89"/>
      <c r="AN322" s="89"/>
      <c r="AO322" s="89"/>
    </row>
    <row r="323" spans="3:41">
      <c r="C323" s="90"/>
      <c r="D323" s="90" t="str">
        <f t="shared" si="26"/>
        <v/>
      </c>
      <c r="E323" s="154"/>
      <c r="F323" s="275"/>
      <c r="G323" s="261"/>
      <c r="H323" s="90"/>
      <c r="I323" s="24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293"/>
      <c r="V323" s="90"/>
      <c r="W323" s="154"/>
      <c r="X323" s="288"/>
      <c r="Y323" s="90"/>
      <c r="Z323" s="90"/>
      <c r="AA323" s="91" t="str">
        <f t="shared" si="30"/>
        <v/>
      </c>
      <c r="AB323" s="77" t="str">
        <f t="shared" si="27"/>
        <v/>
      </c>
      <c r="AC323" s="26" t="str">
        <f t="shared" si="28"/>
        <v/>
      </c>
      <c r="AD323" s="89"/>
      <c r="AE323" s="89"/>
      <c r="AF323" s="89"/>
      <c r="AG323" s="227" t="str">
        <f t="shared" si="29"/>
        <v/>
      </c>
      <c r="AH323" s="89"/>
      <c r="AI323" s="89"/>
      <c r="AJ323" s="89"/>
      <c r="AK323" s="89"/>
      <c r="AL323" s="89"/>
      <c r="AM323" s="89"/>
      <c r="AN323" s="89"/>
      <c r="AO323" s="89"/>
    </row>
    <row r="324" spans="3:41">
      <c r="C324" s="90"/>
      <c r="D324" s="90" t="str">
        <f t="shared" si="26"/>
        <v/>
      </c>
      <c r="E324" s="154"/>
      <c r="F324" s="154"/>
      <c r="G324" s="321"/>
      <c r="H324" s="321"/>
      <c r="I324" s="322"/>
      <c r="J324" s="321"/>
      <c r="K324" s="321"/>
      <c r="L324" s="321"/>
      <c r="M324" s="321"/>
      <c r="N324" s="321"/>
      <c r="O324" s="321"/>
      <c r="P324" s="321"/>
      <c r="Q324" s="321"/>
      <c r="R324" s="321"/>
      <c r="S324" s="321"/>
      <c r="T324" s="321"/>
      <c r="U324" s="323"/>
      <c r="V324" s="321"/>
      <c r="W324" s="154"/>
      <c r="X324" s="288"/>
      <c r="Y324" s="322"/>
      <c r="Z324" s="322"/>
      <c r="AA324" s="91" t="str">
        <f t="shared" si="30"/>
        <v/>
      </c>
      <c r="AB324" s="77" t="str">
        <f t="shared" si="27"/>
        <v/>
      </c>
      <c r="AC324" s="26" t="str">
        <f t="shared" si="28"/>
        <v/>
      </c>
      <c r="AD324" s="89"/>
      <c r="AE324" s="89"/>
      <c r="AF324" s="89"/>
      <c r="AG324" s="227" t="str">
        <f t="shared" si="29"/>
        <v/>
      </c>
      <c r="AH324" s="89"/>
      <c r="AI324" s="89"/>
      <c r="AJ324" s="89"/>
      <c r="AK324" s="89"/>
      <c r="AL324" s="89"/>
      <c r="AM324" s="89"/>
      <c r="AN324" s="89"/>
      <c r="AO324" s="89"/>
    </row>
    <row r="325" spans="3:41">
      <c r="C325" s="90"/>
      <c r="D325" s="90" t="str">
        <f t="shared" si="26"/>
        <v/>
      </c>
      <c r="E325" s="154"/>
      <c r="F325" s="154"/>
      <c r="G325" s="321"/>
      <c r="H325" s="321"/>
      <c r="I325" s="322"/>
      <c r="J325" s="321"/>
      <c r="K325" s="321"/>
      <c r="L325" s="321"/>
      <c r="M325" s="321"/>
      <c r="N325" s="321"/>
      <c r="O325" s="324"/>
      <c r="P325" s="321"/>
      <c r="Q325" s="321"/>
      <c r="R325" s="324"/>
      <c r="S325" s="321"/>
      <c r="T325" s="321"/>
      <c r="U325" s="323"/>
      <c r="V325" s="321"/>
      <c r="W325" s="154"/>
      <c r="X325" s="288"/>
      <c r="Y325" s="322"/>
      <c r="Z325" s="322"/>
      <c r="AA325" s="91" t="str">
        <f t="shared" si="30"/>
        <v/>
      </c>
      <c r="AB325" s="77" t="str">
        <f t="shared" si="27"/>
        <v/>
      </c>
      <c r="AC325" s="26" t="str">
        <f t="shared" si="28"/>
        <v/>
      </c>
      <c r="AD325" s="89"/>
      <c r="AE325" s="89"/>
      <c r="AF325" s="89"/>
      <c r="AG325" s="227" t="str">
        <f t="shared" si="29"/>
        <v/>
      </c>
      <c r="AH325" s="89"/>
      <c r="AI325" s="89"/>
      <c r="AJ325" s="89"/>
      <c r="AK325" s="89"/>
      <c r="AL325" s="89"/>
      <c r="AM325" s="89"/>
      <c r="AN325" s="89"/>
      <c r="AO325" s="89"/>
    </row>
    <row r="326" spans="3:41">
      <c r="C326" s="90"/>
      <c r="D326" s="90" t="str">
        <f t="shared" si="26"/>
        <v/>
      </c>
      <c r="E326" s="154"/>
      <c r="F326" s="154"/>
      <c r="G326" s="321"/>
      <c r="H326" s="321"/>
      <c r="I326" s="322"/>
      <c r="J326" s="321"/>
      <c r="K326" s="321"/>
      <c r="L326" s="321"/>
      <c r="M326" s="321"/>
      <c r="N326" s="321"/>
      <c r="O326" s="321"/>
      <c r="P326" s="321"/>
      <c r="Q326" s="321"/>
      <c r="R326" s="321"/>
      <c r="S326" s="321"/>
      <c r="T326" s="321"/>
      <c r="U326" s="323"/>
      <c r="V326" s="321"/>
      <c r="W326" s="154"/>
      <c r="X326" s="288"/>
      <c r="Y326" s="322"/>
      <c r="Z326" s="322"/>
      <c r="AA326" s="91" t="str">
        <f t="shared" si="30"/>
        <v/>
      </c>
      <c r="AB326" s="77" t="str">
        <f t="shared" si="27"/>
        <v/>
      </c>
      <c r="AC326" s="26" t="str">
        <f t="shared" si="28"/>
        <v/>
      </c>
      <c r="AD326" s="89"/>
      <c r="AE326" s="89"/>
      <c r="AF326" s="89"/>
      <c r="AG326" s="227" t="str">
        <f t="shared" si="29"/>
        <v/>
      </c>
      <c r="AH326" s="89"/>
      <c r="AI326" s="89"/>
      <c r="AJ326" s="89"/>
      <c r="AK326" s="89"/>
      <c r="AL326" s="89"/>
      <c r="AM326" s="89"/>
      <c r="AN326" s="89"/>
      <c r="AO326" s="89"/>
    </row>
    <row r="327" spans="3:41">
      <c r="C327" s="90"/>
      <c r="D327" s="90" t="str">
        <f t="shared" si="26"/>
        <v/>
      </c>
      <c r="E327" s="154"/>
      <c r="F327" s="154"/>
      <c r="G327" s="321"/>
      <c r="H327" s="321"/>
      <c r="I327" s="322"/>
      <c r="J327" s="321"/>
      <c r="K327" s="321"/>
      <c r="L327" s="321"/>
      <c r="M327" s="321"/>
      <c r="N327" s="321"/>
      <c r="O327" s="321"/>
      <c r="P327" s="321"/>
      <c r="Q327" s="321"/>
      <c r="R327" s="321"/>
      <c r="S327" s="321"/>
      <c r="T327" s="321"/>
      <c r="U327" s="323"/>
      <c r="V327" s="321"/>
      <c r="W327" s="154"/>
      <c r="X327" s="288"/>
      <c r="Y327" s="322"/>
      <c r="Z327" s="322"/>
      <c r="AA327" s="91" t="str">
        <f t="shared" si="30"/>
        <v/>
      </c>
      <c r="AB327" s="77" t="str">
        <f t="shared" si="27"/>
        <v/>
      </c>
      <c r="AC327" s="26" t="str">
        <f t="shared" si="28"/>
        <v/>
      </c>
      <c r="AD327" s="89"/>
      <c r="AE327" s="89"/>
      <c r="AF327" s="89"/>
      <c r="AG327" s="227" t="str">
        <f t="shared" si="29"/>
        <v/>
      </c>
      <c r="AH327" s="89"/>
      <c r="AI327" s="89"/>
      <c r="AJ327" s="89"/>
      <c r="AK327" s="89"/>
      <c r="AL327" s="89"/>
      <c r="AM327" s="89"/>
      <c r="AN327" s="89"/>
      <c r="AO327" s="89"/>
    </row>
    <row r="328" spans="3:41">
      <c r="C328" s="90"/>
      <c r="D328" s="90" t="str">
        <f t="shared" si="26"/>
        <v/>
      </c>
      <c r="E328" s="154"/>
      <c r="F328" s="154"/>
      <c r="G328" s="321"/>
      <c r="H328" s="321"/>
      <c r="I328" s="322"/>
      <c r="J328" s="321"/>
      <c r="K328" s="321"/>
      <c r="L328" s="321"/>
      <c r="M328" s="321"/>
      <c r="N328" s="321"/>
      <c r="O328" s="321"/>
      <c r="P328" s="321"/>
      <c r="Q328" s="321"/>
      <c r="R328" s="321"/>
      <c r="S328" s="321"/>
      <c r="T328" s="321"/>
      <c r="U328" s="323"/>
      <c r="V328" s="321"/>
      <c r="W328" s="154"/>
      <c r="X328" s="288"/>
      <c r="Y328" s="322"/>
      <c r="Z328" s="322"/>
      <c r="AA328" s="91" t="str">
        <f t="shared" si="30"/>
        <v/>
      </c>
      <c r="AB328" s="77" t="str">
        <f t="shared" si="27"/>
        <v/>
      </c>
      <c r="AC328" s="26" t="str">
        <f t="shared" si="28"/>
        <v/>
      </c>
      <c r="AD328" s="89"/>
      <c r="AE328" s="89"/>
      <c r="AF328" s="89"/>
      <c r="AG328" s="227" t="str">
        <f t="shared" si="29"/>
        <v/>
      </c>
      <c r="AH328" s="89"/>
      <c r="AI328" s="89"/>
      <c r="AJ328" s="89"/>
      <c r="AK328" s="89"/>
      <c r="AL328" s="89"/>
      <c r="AM328" s="89"/>
      <c r="AN328" s="89"/>
      <c r="AO328" s="89"/>
    </row>
    <row r="329" spans="3:41">
      <c r="C329" s="90"/>
      <c r="D329" s="90" t="str">
        <f t="shared" si="26"/>
        <v/>
      </c>
      <c r="E329" s="154"/>
      <c r="F329" s="325"/>
      <c r="G329" s="321"/>
      <c r="H329" s="321"/>
      <c r="I329" s="322"/>
      <c r="J329" s="321"/>
      <c r="K329" s="321"/>
      <c r="L329" s="321"/>
      <c r="M329" s="321"/>
      <c r="N329" s="321"/>
      <c r="O329" s="321"/>
      <c r="P329" s="321"/>
      <c r="Q329" s="321"/>
      <c r="R329" s="321"/>
      <c r="S329" s="321"/>
      <c r="T329" s="321"/>
      <c r="U329" s="323"/>
      <c r="V329" s="321"/>
      <c r="W329" s="154"/>
      <c r="X329" s="288"/>
      <c r="Y329" s="322"/>
      <c r="Z329" s="322"/>
      <c r="AA329" s="91" t="str">
        <f t="shared" si="30"/>
        <v/>
      </c>
      <c r="AB329" s="77" t="str">
        <f t="shared" si="27"/>
        <v/>
      </c>
      <c r="AC329" s="26" t="str">
        <f t="shared" si="28"/>
        <v/>
      </c>
      <c r="AD329" s="89"/>
      <c r="AE329" s="89"/>
      <c r="AF329" s="89"/>
      <c r="AG329" s="227" t="str">
        <f t="shared" si="29"/>
        <v/>
      </c>
      <c r="AH329" s="89"/>
      <c r="AI329" s="89"/>
      <c r="AJ329" s="89"/>
      <c r="AK329" s="89"/>
      <c r="AL329" s="89"/>
      <c r="AM329" s="89"/>
      <c r="AN329" s="89"/>
      <c r="AO329" s="89"/>
    </row>
    <row r="330" spans="3:41">
      <c r="C330" s="90"/>
      <c r="D330" s="90" t="str">
        <f t="shared" si="26"/>
        <v/>
      </c>
      <c r="E330" s="154"/>
      <c r="F330" s="154"/>
      <c r="G330" s="90"/>
      <c r="H330" s="90"/>
      <c r="I330" s="24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293"/>
      <c r="V330" s="90"/>
      <c r="W330" s="154"/>
      <c r="X330" s="288"/>
      <c r="Y330" s="90"/>
      <c r="Z330" s="90"/>
      <c r="AA330" s="91" t="str">
        <f t="shared" si="30"/>
        <v/>
      </c>
      <c r="AB330" s="77" t="str">
        <f t="shared" si="27"/>
        <v/>
      </c>
      <c r="AC330" s="26" t="str">
        <f t="shared" si="28"/>
        <v/>
      </c>
      <c r="AD330" s="89"/>
      <c r="AE330" s="89"/>
      <c r="AF330" s="89"/>
      <c r="AG330" s="227" t="str">
        <f t="shared" si="29"/>
        <v/>
      </c>
      <c r="AH330" s="89"/>
      <c r="AI330" s="89"/>
      <c r="AJ330" s="89"/>
      <c r="AK330" s="89"/>
      <c r="AL330" s="89"/>
      <c r="AM330" s="89"/>
      <c r="AN330" s="89"/>
      <c r="AO330" s="89"/>
    </row>
    <row r="331" spans="3:41">
      <c r="C331" s="90"/>
      <c r="D331" s="90" t="str">
        <f t="shared" si="26"/>
        <v/>
      </c>
      <c r="E331" s="154"/>
      <c r="F331" s="154"/>
      <c r="G331" s="90"/>
      <c r="H331" s="90"/>
      <c r="I331" s="24"/>
      <c r="J331" s="90"/>
      <c r="K331" s="90"/>
      <c r="L331" s="90"/>
      <c r="M331" s="90"/>
      <c r="N331" s="90"/>
      <c r="O331" s="127"/>
      <c r="P331" s="90"/>
      <c r="Q331" s="90"/>
      <c r="R331" s="127"/>
      <c r="S331" s="90"/>
      <c r="T331" s="90"/>
      <c r="U331" s="293"/>
      <c r="V331" s="90"/>
      <c r="W331" s="154"/>
      <c r="X331" s="288"/>
      <c r="Y331" s="90"/>
      <c r="Z331" s="90"/>
      <c r="AA331" s="91" t="str">
        <f t="shared" si="30"/>
        <v/>
      </c>
      <c r="AB331" s="77" t="str">
        <f t="shared" si="27"/>
        <v/>
      </c>
      <c r="AC331" s="26" t="str">
        <f t="shared" si="28"/>
        <v/>
      </c>
      <c r="AD331" s="89"/>
      <c r="AE331" s="89"/>
      <c r="AF331" s="89"/>
      <c r="AG331" s="227" t="str">
        <f t="shared" si="29"/>
        <v/>
      </c>
      <c r="AH331" s="89"/>
      <c r="AI331" s="89"/>
      <c r="AJ331" s="89"/>
      <c r="AK331" s="89"/>
      <c r="AL331" s="89"/>
      <c r="AM331" s="89"/>
      <c r="AN331" s="89"/>
      <c r="AO331" s="89"/>
    </row>
    <row r="332" spans="3:41">
      <c r="C332" s="90"/>
      <c r="D332" s="90" t="str">
        <f t="shared" si="26"/>
        <v/>
      </c>
      <c r="E332" s="154"/>
      <c r="F332" s="154"/>
      <c r="G332" s="90"/>
      <c r="H332" s="90"/>
      <c r="I332" s="24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293"/>
      <c r="V332" s="90"/>
      <c r="W332" s="154"/>
      <c r="X332" s="288"/>
      <c r="Y332" s="90"/>
      <c r="Z332" s="90"/>
      <c r="AA332" s="91" t="str">
        <f t="shared" si="30"/>
        <v/>
      </c>
      <c r="AB332" s="77" t="str">
        <f t="shared" si="27"/>
        <v/>
      </c>
      <c r="AC332" s="26" t="str">
        <f t="shared" si="28"/>
        <v/>
      </c>
      <c r="AD332" s="89"/>
      <c r="AE332" s="89"/>
      <c r="AF332" s="89"/>
      <c r="AG332" s="227" t="str">
        <f t="shared" si="29"/>
        <v/>
      </c>
      <c r="AH332" s="89"/>
      <c r="AI332" s="89"/>
      <c r="AJ332" s="89"/>
      <c r="AK332" s="89"/>
      <c r="AL332" s="89"/>
      <c r="AM332" s="89"/>
      <c r="AN332" s="89"/>
      <c r="AO332" s="89"/>
    </row>
    <row r="333" spans="3:41">
      <c r="C333" s="90"/>
      <c r="D333" s="90" t="str">
        <f t="shared" si="26"/>
        <v/>
      </c>
      <c r="E333" s="154"/>
      <c r="F333" s="154"/>
      <c r="G333" s="90"/>
      <c r="H333" s="90"/>
      <c r="I333" s="24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293"/>
      <c r="V333" s="90"/>
      <c r="W333" s="154"/>
      <c r="X333" s="288"/>
      <c r="Y333" s="90"/>
      <c r="Z333" s="90"/>
      <c r="AA333" s="91" t="str">
        <f t="shared" si="30"/>
        <v/>
      </c>
      <c r="AB333" s="77" t="str">
        <f t="shared" si="27"/>
        <v/>
      </c>
      <c r="AC333" s="26" t="str">
        <f t="shared" si="28"/>
        <v/>
      </c>
      <c r="AD333" s="89"/>
      <c r="AE333" s="89"/>
      <c r="AF333" s="89"/>
      <c r="AG333" s="227" t="str">
        <f t="shared" si="29"/>
        <v/>
      </c>
      <c r="AH333" s="89"/>
      <c r="AI333" s="89"/>
      <c r="AJ333" s="89"/>
      <c r="AK333" s="89"/>
      <c r="AL333" s="89"/>
      <c r="AM333" s="89"/>
      <c r="AN333" s="89"/>
      <c r="AO333" s="89"/>
    </row>
    <row r="334" spans="3:41">
      <c r="C334" s="90"/>
      <c r="D334" s="90" t="str">
        <f t="shared" si="26"/>
        <v/>
      </c>
      <c r="E334" s="154"/>
      <c r="F334" s="288"/>
      <c r="G334" s="90"/>
      <c r="H334" s="90"/>
      <c r="I334" s="24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293"/>
      <c r="V334" s="90"/>
      <c r="W334" s="154"/>
      <c r="X334" s="288"/>
      <c r="Y334" s="90"/>
      <c r="Z334" s="90"/>
      <c r="AA334" s="91" t="str">
        <f t="shared" si="30"/>
        <v/>
      </c>
      <c r="AB334" s="77" t="str">
        <f t="shared" si="27"/>
        <v/>
      </c>
      <c r="AC334" s="26" t="str">
        <f t="shared" si="28"/>
        <v/>
      </c>
      <c r="AD334" s="89"/>
      <c r="AE334" s="89"/>
      <c r="AF334" s="89"/>
      <c r="AG334" s="227" t="str">
        <f t="shared" si="29"/>
        <v/>
      </c>
      <c r="AH334" s="89"/>
      <c r="AI334" s="89"/>
      <c r="AJ334" s="89"/>
      <c r="AK334" s="89"/>
      <c r="AL334" s="89"/>
      <c r="AM334" s="89"/>
      <c r="AN334" s="89"/>
      <c r="AO334" s="89"/>
    </row>
    <row r="335" spans="3:41">
      <c r="C335" s="90"/>
      <c r="D335" s="90" t="str">
        <f t="shared" si="26"/>
        <v/>
      </c>
      <c r="E335" s="154"/>
      <c r="F335" s="154"/>
      <c r="G335" s="90"/>
      <c r="H335" s="90"/>
      <c r="I335" s="24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293"/>
      <c r="V335" s="90"/>
      <c r="W335" s="154"/>
      <c r="X335" s="288"/>
      <c r="Y335" s="90"/>
      <c r="Z335" s="90"/>
      <c r="AA335" s="91" t="str">
        <f t="shared" si="30"/>
        <v/>
      </c>
      <c r="AB335" s="77" t="str">
        <f t="shared" si="27"/>
        <v/>
      </c>
      <c r="AC335" s="26" t="str">
        <f t="shared" si="28"/>
        <v/>
      </c>
      <c r="AD335" s="89"/>
      <c r="AE335" s="89"/>
      <c r="AF335" s="89"/>
      <c r="AG335" s="227" t="str">
        <f t="shared" si="29"/>
        <v/>
      </c>
      <c r="AH335" s="89"/>
      <c r="AI335" s="89"/>
      <c r="AJ335" s="89"/>
      <c r="AK335" s="89"/>
      <c r="AL335" s="89"/>
      <c r="AM335" s="89"/>
      <c r="AN335" s="89"/>
      <c r="AO335" s="89"/>
    </row>
    <row r="336" spans="3:41">
      <c r="C336" s="90"/>
      <c r="D336" s="90" t="str">
        <f t="shared" si="26"/>
        <v/>
      </c>
      <c r="E336" s="154"/>
      <c r="F336" s="154"/>
      <c r="G336" s="90"/>
      <c r="H336" s="90"/>
      <c r="I336" s="24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293"/>
      <c r="V336" s="90"/>
      <c r="W336" s="154"/>
      <c r="X336" s="288"/>
      <c r="Y336" s="90"/>
      <c r="Z336" s="90"/>
      <c r="AA336" s="91" t="str">
        <f t="shared" si="30"/>
        <v/>
      </c>
      <c r="AB336" s="77" t="str">
        <f t="shared" si="27"/>
        <v/>
      </c>
      <c r="AC336" s="26" t="str">
        <f t="shared" si="28"/>
        <v/>
      </c>
      <c r="AD336" s="89"/>
      <c r="AE336" s="89"/>
      <c r="AF336" s="89"/>
      <c r="AG336" s="227" t="str">
        <f t="shared" si="29"/>
        <v/>
      </c>
      <c r="AH336" s="89"/>
      <c r="AI336" s="89"/>
      <c r="AJ336" s="89"/>
      <c r="AK336" s="89"/>
      <c r="AL336" s="89"/>
      <c r="AM336" s="89"/>
      <c r="AN336" s="89"/>
      <c r="AO336" s="89"/>
    </row>
    <row r="337" spans="3:41">
      <c r="C337" s="90"/>
      <c r="D337" s="90" t="str">
        <f t="shared" si="26"/>
        <v/>
      </c>
      <c r="E337" s="154"/>
      <c r="F337" s="154"/>
      <c r="G337" s="90"/>
      <c r="H337" s="90"/>
      <c r="I337" s="24"/>
      <c r="J337" s="90"/>
      <c r="K337" s="90"/>
      <c r="L337" s="90"/>
      <c r="M337" s="90"/>
      <c r="N337" s="90"/>
      <c r="O337" s="127"/>
      <c r="P337" s="90"/>
      <c r="Q337" s="90"/>
      <c r="R337" s="127"/>
      <c r="S337" s="90"/>
      <c r="T337" s="90"/>
      <c r="U337" s="293"/>
      <c r="V337" s="90"/>
      <c r="W337" s="154"/>
      <c r="X337" s="288"/>
      <c r="Y337" s="90"/>
      <c r="Z337" s="90"/>
      <c r="AA337" s="91" t="str">
        <f t="shared" si="30"/>
        <v/>
      </c>
      <c r="AB337" s="77" t="str">
        <f t="shared" si="27"/>
        <v/>
      </c>
      <c r="AC337" s="26" t="str">
        <f t="shared" si="28"/>
        <v/>
      </c>
      <c r="AD337" s="89"/>
      <c r="AE337" s="89"/>
      <c r="AF337" s="89"/>
      <c r="AG337" s="227" t="str">
        <f t="shared" si="29"/>
        <v/>
      </c>
      <c r="AH337" s="89"/>
      <c r="AI337" s="89"/>
      <c r="AJ337" s="89"/>
      <c r="AK337" s="89"/>
      <c r="AL337" s="89"/>
      <c r="AM337" s="89"/>
      <c r="AN337" s="89"/>
      <c r="AO337" s="89"/>
    </row>
    <row r="338" spans="3:41">
      <c r="C338" s="90"/>
      <c r="D338" s="90" t="str">
        <f t="shared" si="26"/>
        <v/>
      </c>
      <c r="E338" s="154"/>
      <c r="F338" s="154"/>
      <c r="G338" s="90"/>
      <c r="H338" s="90"/>
      <c r="I338" s="24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293"/>
      <c r="V338" s="90"/>
      <c r="W338" s="154"/>
      <c r="X338" s="288"/>
      <c r="Y338" s="90"/>
      <c r="Z338" s="90"/>
      <c r="AA338" s="91" t="str">
        <f t="shared" si="30"/>
        <v/>
      </c>
      <c r="AB338" s="77" t="str">
        <f t="shared" si="27"/>
        <v/>
      </c>
      <c r="AC338" s="26" t="str">
        <f t="shared" si="28"/>
        <v/>
      </c>
      <c r="AD338" s="89"/>
      <c r="AE338" s="89"/>
      <c r="AF338" s="89"/>
      <c r="AG338" s="227" t="str">
        <f t="shared" si="29"/>
        <v/>
      </c>
      <c r="AH338" s="89"/>
      <c r="AI338" s="89"/>
      <c r="AJ338" s="89"/>
      <c r="AK338" s="89"/>
      <c r="AL338" s="89"/>
      <c r="AM338" s="89"/>
      <c r="AN338" s="89"/>
      <c r="AO338" s="89"/>
    </row>
    <row r="339" spans="3:41">
      <c r="C339" s="90"/>
      <c r="D339" s="90" t="str">
        <f t="shared" si="26"/>
        <v/>
      </c>
      <c r="E339" s="154"/>
      <c r="F339" s="154"/>
      <c r="G339" s="90"/>
      <c r="H339" s="90"/>
      <c r="I339" s="24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293"/>
      <c r="V339" s="90"/>
      <c r="W339" s="154"/>
      <c r="X339" s="288"/>
      <c r="Y339" s="90"/>
      <c r="Z339" s="90"/>
      <c r="AA339" s="91" t="str">
        <f t="shared" si="30"/>
        <v/>
      </c>
      <c r="AB339" s="77" t="str">
        <f t="shared" si="27"/>
        <v/>
      </c>
      <c r="AC339" s="26" t="str">
        <f t="shared" si="28"/>
        <v/>
      </c>
      <c r="AD339" s="89"/>
      <c r="AE339" s="89"/>
      <c r="AF339" s="89"/>
      <c r="AG339" s="227" t="str">
        <f t="shared" si="29"/>
        <v/>
      </c>
      <c r="AH339" s="89"/>
      <c r="AI339" s="89"/>
      <c r="AJ339" s="89"/>
      <c r="AK339" s="89"/>
      <c r="AL339" s="89"/>
      <c r="AM339" s="89"/>
      <c r="AN339" s="89"/>
      <c r="AO339" s="89"/>
    </row>
    <row r="340" spans="3:41">
      <c r="C340" s="90"/>
      <c r="D340" s="90" t="str">
        <f t="shared" si="26"/>
        <v/>
      </c>
      <c r="E340" s="154"/>
      <c r="F340" s="154"/>
      <c r="G340" s="90"/>
      <c r="H340" s="90"/>
      <c r="I340" s="24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293"/>
      <c r="V340" s="90"/>
      <c r="W340" s="154"/>
      <c r="X340" s="288"/>
      <c r="Y340" s="90"/>
      <c r="Z340" s="90"/>
      <c r="AA340" s="91" t="str">
        <f t="shared" si="30"/>
        <v/>
      </c>
      <c r="AB340" s="77" t="str">
        <f t="shared" si="27"/>
        <v/>
      </c>
      <c r="AC340" s="26" t="str">
        <f t="shared" si="28"/>
        <v/>
      </c>
      <c r="AD340" s="89"/>
      <c r="AE340" s="89"/>
      <c r="AF340" s="89"/>
      <c r="AG340" s="227"/>
      <c r="AH340" s="89"/>
      <c r="AI340" s="89"/>
      <c r="AJ340" s="89"/>
      <c r="AK340" s="89"/>
      <c r="AL340" s="89"/>
      <c r="AM340" s="89"/>
      <c r="AN340" s="89"/>
      <c r="AO340" s="89"/>
    </row>
    <row r="341" spans="3:41">
      <c r="C341" s="90"/>
      <c r="D341" s="90" t="str">
        <f t="shared" si="26"/>
        <v/>
      </c>
      <c r="E341" s="154"/>
      <c r="F341" s="154"/>
      <c r="G341" s="90"/>
      <c r="H341" s="90"/>
      <c r="I341" s="24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293"/>
      <c r="V341" s="90"/>
      <c r="W341" s="154"/>
      <c r="X341" s="288"/>
      <c r="Y341" s="90"/>
      <c r="Z341" s="90"/>
      <c r="AA341" s="91" t="str">
        <f t="shared" si="30"/>
        <v/>
      </c>
      <c r="AB341" s="77" t="str">
        <f t="shared" si="27"/>
        <v/>
      </c>
      <c r="AC341" s="26" t="str">
        <f t="shared" si="28"/>
        <v/>
      </c>
      <c r="AD341" s="89"/>
      <c r="AE341" s="89"/>
      <c r="AF341" s="89"/>
      <c r="AG341" s="227" t="str">
        <f t="shared" ref="AG341:AG365" si="31">IF(AC341="","",IF(AE341-AC341=0,"",AE341-AC341))</f>
        <v/>
      </c>
      <c r="AH341" s="89"/>
      <c r="AI341" s="89"/>
      <c r="AJ341" s="89"/>
      <c r="AK341" s="89"/>
      <c r="AL341" s="89"/>
      <c r="AM341" s="89"/>
      <c r="AN341" s="89"/>
      <c r="AO341" s="89"/>
    </row>
    <row r="342" spans="3:41">
      <c r="C342" s="90"/>
      <c r="D342" s="90" t="str">
        <f t="shared" si="26"/>
        <v/>
      </c>
      <c r="E342" s="154"/>
      <c r="F342" s="154"/>
      <c r="G342" s="90"/>
      <c r="H342" s="90"/>
      <c r="I342" s="24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293"/>
      <c r="V342" s="90"/>
      <c r="W342" s="154"/>
      <c r="X342" s="288"/>
      <c r="Y342" s="90"/>
      <c r="Z342" s="90"/>
      <c r="AA342" s="91" t="str">
        <f t="shared" si="30"/>
        <v/>
      </c>
      <c r="AB342" s="77" t="str">
        <f t="shared" si="27"/>
        <v/>
      </c>
      <c r="AC342" s="26" t="str">
        <f t="shared" si="28"/>
        <v/>
      </c>
      <c r="AD342" s="89"/>
      <c r="AE342" s="89"/>
      <c r="AF342" s="89"/>
      <c r="AG342" s="227" t="str">
        <f t="shared" si="31"/>
        <v/>
      </c>
      <c r="AH342" s="89"/>
      <c r="AI342" s="89"/>
      <c r="AJ342" s="89"/>
      <c r="AK342" s="89"/>
      <c r="AL342" s="89"/>
      <c r="AM342" s="89"/>
      <c r="AN342" s="89"/>
      <c r="AO342" s="89"/>
    </row>
    <row r="343" spans="3:41">
      <c r="C343" s="90"/>
      <c r="D343" s="90" t="str">
        <f t="shared" si="26"/>
        <v/>
      </c>
      <c r="E343" s="154"/>
      <c r="F343" s="154"/>
      <c r="G343" s="90"/>
      <c r="H343" s="90"/>
      <c r="I343" s="24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293"/>
      <c r="V343" s="90"/>
      <c r="W343" s="154"/>
      <c r="X343" s="288"/>
      <c r="Y343" s="90"/>
      <c r="Z343" s="90"/>
      <c r="AA343" s="91" t="str">
        <f t="shared" si="30"/>
        <v/>
      </c>
      <c r="AB343" s="77" t="str">
        <f t="shared" si="27"/>
        <v/>
      </c>
      <c r="AC343" s="26" t="str">
        <f t="shared" si="28"/>
        <v/>
      </c>
      <c r="AD343" s="89"/>
      <c r="AE343" s="89"/>
      <c r="AF343" s="89"/>
      <c r="AG343" s="227" t="str">
        <f t="shared" si="31"/>
        <v/>
      </c>
      <c r="AH343" s="89"/>
      <c r="AI343" s="89"/>
      <c r="AJ343" s="89"/>
      <c r="AK343" s="89"/>
      <c r="AL343" s="89"/>
      <c r="AM343" s="89"/>
      <c r="AN343" s="89"/>
      <c r="AO343" s="89"/>
    </row>
    <row r="344" spans="3:41">
      <c r="C344" s="90"/>
      <c r="D344" s="90" t="str">
        <f t="shared" si="26"/>
        <v/>
      </c>
      <c r="E344" s="154"/>
      <c r="F344" s="154"/>
      <c r="G344" s="90"/>
      <c r="H344" s="90"/>
      <c r="I344" s="24"/>
      <c r="J344" s="90"/>
      <c r="K344" s="90"/>
      <c r="L344" s="90"/>
      <c r="M344" s="90"/>
      <c r="N344" s="90"/>
      <c r="O344" s="127"/>
      <c r="P344" s="90"/>
      <c r="Q344" s="90"/>
      <c r="R344" s="127"/>
      <c r="S344" s="90"/>
      <c r="T344" s="90"/>
      <c r="U344" s="293"/>
      <c r="V344" s="90"/>
      <c r="W344" s="154"/>
      <c r="X344" s="288"/>
      <c r="Y344" s="90"/>
      <c r="Z344" s="90"/>
      <c r="AA344" s="91" t="str">
        <f t="shared" si="30"/>
        <v/>
      </c>
      <c r="AB344" s="77" t="str">
        <f t="shared" si="27"/>
        <v/>
      </c>
      <c r="AC344" s="26" t="str">
        <f t="shared" si="28"/>
        <v/>
      </c>
      <c r="AD344" s="89"/>
      <c r="AE344" s="89"/>
      <c r="AF344" s="89"/>
      <c r="AG344" s="227" t="str">
        <f t="shared" si="31"/>
        <v/>
      </c>
      <c r="AH344" s="89"/>
      <c r="AI344" s="89"/>
      <c r="AJ344" s="89"/>
      <c r="AK344" s="89"/>
      <c r="AL344" s="89"/>
      <c r="AM344" s="89"/>
      <c r="AN344" s="89"/>
      <c r="AO344" s="89"/>
    </row>
    <row r="345" spans="3:41">
      <c r="C345" s="90"/>
      <c r="D345" s="90" t="str">
        <f t="shared" si="26"/>
        <v/>
      </c>
      <c r="E345" s="154"/>
      <c r="F345" s="154"/>
      <c r="G345" s="90"/>
      <c r="H345" s="90"/>
      <c r="I345" s="24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293"/>
      <c r="V345" s="90"/>
      <c r="W345" s="154"/>
      <c r="X345" s="288"/>
      <c r="Y345" s="90"/>
      <c r="Z345" s="90"/>
      <c r="AA345" s="91" t="str">
        <f t="shared" si="30"/>
        <v/>
      </c>
      <c r="AB345" s="77" t="str">
        <f t="shared" si="27"/>
        <v/>
      </c>
      <c r="AC345" s="26" t="str">
        <f t="shared" si="28"/>
        <v/>
      </c>
      <c r="AD345" s="89"/>
      <c r="AE345" s="89"/>
      <c r="AF345" s="89"/>
      <c r="AG345" s="227" t="str">
        <f t="shared" si="31"/>
        <v/>
      </c>
      <c r="AH345" s="89"/>
      <c r="AI345" s="89"/>
      <c r="AJ345" s="89"/>
      <c r="AK345" s="89"/>
      <c r="AL345" s="89"/>
      <c r="AM345" s="89"/>
      <c r="AN345" s="89"/>
      <c r="AO345" s="89"/>
    </row>
    <row r="346" spans="3:41">
      <c r="C346" s="90"/>
      <c r="D346" s="90" t="str">
        <f t="shared" si="26"/>
        <v/>
      </c>
      <c r="E346" s="154"/>
      <c r="F346" s="154"/>
      <c r="G346" s="90"/>
      <c r="H346" s="90"/>
      <c r="I346" s="24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293"/>
      <c r="V346" s="90"/>
      <c r="W346" s="154"/>
      <c r="X346" s="288"/>
      <c r="Y346" s="90"/>
      <c r="Z346" s="90"/>
      <c r="AA346" s="91" t="str">
        <f t="shared" si="30"/>
        <v/>
      </c>
      <c r="AB346" s="77" t="str">
        <f t="shared" si="27"/>
        <v/>
      </c>
      <c r="AC346" s="26" t="str">
        <f t="shared" si="28"/>
        <v/>
      </c>
      <c r="AD346" s="89"/>
      <c r="AE346" s="89"/>
      <c r="AF346" s="89"/>
      <c r="AG346" s="227" t="str">
        <f t="shared" si="31"/>
        <v/>
      </c>
      <c r="AH346" s="89"/>
      <c r="AI346" s="89"/>
      <c r="AJ346" s="89"/>
      <c r="AK346" s="89"/>
      <c r="AL346" s="89"/>
      <c r="AM346" s="89"/>
      <c r="AN346" s="89"/>
      <c r="AO346" s="89"/>
    </row>
    <row r="347" spans="3:41">
      <c r="C347" s="90"/>
      <c r="D347" s="90" t="str">
        <f t="shared" si="26"/>
        <v/>
      </c>
      <c r="E347" s="154"/>
      <c r="F347" s="154"/>
      <c r="G347" s="90"/>
      <c r="H347" s="90"/>
      <c r="I347" s="24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293"/>
      <c r="V347" s="90"/>
      <c r="W347" s="154"/>
      <c r="X347" s="288"/>
      <c r="Y347" s="90"/>
      <c r="Z347" s="90"/>
      <c r="AA347" s="91" t="str">
        <f t="shared" si="30"/>
        <v/>
      </c>
      <c r="AB347" s="77" t="str">
        <f t="shared" si="27"/>
        <v/>
      </c>
      <c r="AC347" s="26" t="str">
        <f t="shared" si="28"/>
        <v/>
      </c>
      <c r="AD347" s="89"/>
      <c r="AE347" s="89"/>
      <c r="AF347" s="89"/>
      <c r="AG347" s="227" t="str">
        <f t="shared" si="31"/>
        <v/>
      </c>
      <c r="AH347" s="89"/>
      <c r="AI347" s="89"/>
      <c r="AJ347" s="89"/>
      <c r="AK347" s="89"/>
      <c r="AL347" s="89"/>
      <c r="AM347" s="89"/>
      <c r="AN347" s="89"/>
      <c r="AO347" s="89"/>
    </row>
    <row r="348" spans="3:41">
      <c r="C348" s="90"/>
      <c r="D348" s="90" t="str">
        <f t="shared" si="26"/>
        <v/>
      </c>
      <c r="E348" s="154"/>
      <c r="F348" s="154"/>
      <c r="G348" s="90"/>
      <c r="H348" s="90"/>
      <c r="I348" s="24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293"/>
      <c r="V348" s="90"/>
      <c r="W348" s="154"/>
      <c r="X348" s="288"/>
      <c r="Y348" s="90"/>
      <c r="Z348" s="90"/>
      <c r="AA348" s="91" t="str">
        <f t="shared" si="30"/>
        <v/>
      </c>
      <c r="AB348" s="77" t="str">
        <f t="shared" si="27"/>
        <v/>
      </c>
      <c r="AC348" s="26" t="str">
        <f t="shared" si="28"/>
        <v/>
      </c>
      <c r="AD348" s="89"/>
      <c r="AE348" s="89"/>
      <c r="AF348" s="89"/>
      <c r="AG348" s="227" t="str">
        <f t="shared" si="31"/>
        <v/>
      </c>
      <c r="AH348" s="89"/>
      <c r="AI348" s="89"/>
      <c r="AJ348" s="89"/>
      <c r="AK348" s="89"/>
      <c r="AL348" s="89"/>
      <c r="AM348" s="89"/>
      <c r="AN348" s="89"/>
      <c r="AO348" s="89"/>
    </row>
    <row r="349" spans="3:41">
      <c r="C349" s="90"/>
      <c r="D349" s="90" t="str">
        <f t="shared" si="26"/>
        <v/>
      </c>
      <c r="E349" s="154"/>
      <c r="F349" s="154"/>
      <c r="G349" s="90"/>
      <c r="H349" s="90"/>
      <c r="I349" s="24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293"/>
      <c r="V349" s="90"/>
      <c r="W349" s="154"/>
      <c r="X349" s="288"/>
      <c r="Y349" s="90"/>
      <c r="Z349" s="90"/>
      <c r="AA349" s="91" t="str">
        <f t="shared" si="30"/>
        <v/>
      </c>
      <c r="AB349" s="77" t="str">
        <f t="shared" si="27"/>
        <v/>
      </c>
      <c r="AC349" s="26" t="str">
        <f t="shared" si="28"/>
        <v/>
      </c>
      <c r="AD349" s="89"/>
      <c r="AE349" s="89"/>
      <c r="AF349" s="89"/>
      <c r="AG349" s="227" t="str">
        <f t="shared" si="31"/>
        <v/>
      </c>
      <c r="AH349" s="89"/>
      <c r="AI349" s="89"/>
      <c r="AJ349" s="89"/>
      <c r="AK349" s="89"/>
      <c r="AL349" s="89"/>
      <c r="AM349" s="89"/>
      <c r="AN349" s="89"/>
      <c r="AO349" s="89"/>
    </row>
    <row r="350" spans="3:41">
      <c r="C350" s="90"/>
      <c r="D350" s="90" t="str">
        <f t="shared" si="26"/>
        <v/>
      </c>
      <c r="E350" s="154"/>
      <c r="F350" s="154"/>
      <c r="G350" s="90"/>
      <c r="H350" s="90"/>
      <c r="I350" s="24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293"/>
      <c r="V350" s="90"/>
      <c r="W350" s="154"/>
      <c r="X350" s="288"/>
      <c r="Y350" s="90"/>
      <c r="Z350" s="90"/>
      <c r="AA350" s="91" t="str">
        <f t="shared" si="30"/>
        <v/>
      </c>
      <c r="AB350" s="77" t="str">
        <f t="shared" si="27"/>
        <v/>
      </c>
      <c r="AC350" s="26" t="str">
        <f t="shared" si="28"/>
        <v/>
      </c>
      <c r="AD350" s="89"/>
      <c r="AE350" s="89"/>
      <c r="AF350" s="89"/>
      <c r="AG350" s="227" t="str">
        <f t="shared" si="31"/>
        <v/>
      </c>
      <c r="AH350" s="89"/>
      <c r="AI350" s="89"/>
      <c r="AJ350" s="89"/>
      <c r="AK350" s="89"/>
      <c r="AL350" s="89"/>
      <c r="AM350" s="89"/>
      <c r="AN350" s="89"/>
      <c r="AO350" s="89"/>
    </row>
    <row r="351" spans="3:41">
      <c r="C351" s="90"/>
      <c r="D351" s="90" t="str">
        <f t="shared" si="26"/>
        <v/>
      </c>
      <c r="E351" s="154"/>
      <c r="F351" s="154"/>
      <c r="G351" s="90"/>
      <c r="H351" s="90"/>
      <c r="I351" s="24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293"/>
      <c r="V351" s="90"/>
      <c r="W351" s="154"/>
      <c r="X351" s="288"/>
      <c r="Y351" s="90"/>
      <c r="Z351" s="90"/>
      <c r="AA351" s="91" t="str">
        <f t="shared" si="30"/>
        <v/>
      </c>
      <c r="AB351" s="77" t="str">
        <f t="shared" si="27"/>
        <v/>
      </c>
      <c r="AC351" s="26" t="str">
        <f t="shared" si="28"/>
        <v/>
      </c>
      <c r="AD351" s="89"/>
      <c r="AE351" s="89"/>
      <c r="AF351" s="89"/>
      <c r="AG351" s="227" t="str">
        <f t="shared" si="31"/>
        <v/>
      </c>
      <c r="AH351" s="89"/>
      <c r="AI351" s="89"/>
      <c r="AJ351" s="89"/>
      <c r="AK351" s="89"/>
      <c r="AL351" s="89"/>
      <c r="AM351" s="89"/>
      <c r="AN351" s="89"/>
      <c r="AO351" s="89"/>
    </row>
    <row r="352" spans="3:41">
      <c r="C352" s="90"/>
      <c r="D352" s="90" t="str">
        <f t="shared" si="26"/>
        <v/>
      </c>
      <c r="E352" s="154"/>
      <c r="F352" s="154"/>
      <c r="G352" s="90"/>
      <c r="H352" s="90"/>
      <c r="I352" s="24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293"/>
      <c r="V352" s="90"/>
      <c r="W352" s="154"/>
      <c r="X352" s="288"/>
      <c r="Y352" s="90"/>
      <c r="Z352" s="90"/>
      <c r="AA352" s="91" t="str">
        <f t="shared" si="30"/>
        <v/>
      </c>
      <c r="AB352" s="77" t="str">
        <f t="shared" si="27"/>
        <v/>
      </c>
      <c r="AC352" s="26" t="str">
        <f t="shared" si="28"/>
        <v/>
      </c>
      <c r="AD352" s="89"/>
      <c r="AE352" s="89"/>
      <c r="AF352" s="89"/>
      <c r="AG352" s="227" t="str">
        <f t="shared" si="31"/>
        <v/>
      </c>
      <c r="AH352" s="89"/>
      <c r="AI352" s="89"/>
      <c r="AJ352" s="89"/>
      <c r="AK352" s="89"/>
      <c r="AL352" s="89"/>
      <c r="AM352" s="89"/>
      <c r="AN352" s="89"/>
      <c r="AO352" s="89"/>
    </row>
    <row r="353" spans="3:41">
      <c r="C353" s="90"/>
      <c r="D353" s="90" t="str">
        <f t="shared" si="26"/>
        <v/>
      </c>
      <c r="E353" s="154"/>
      <c r="F353" s="154"/>
      <c r="G353" s="90"/>
      <c r="H353" s="90"/>
      <c r="I353" s="24"/>
      <c r="J353" s="90"/>
      <c r="K353" s="90"/>
      <c r="L353" s="90"/>
      <c r="M353" s="90"/>
      <c r="N353" s="90"/>
      <c r="O353" s="127"/>
      <c r="P353" s="90"/>
      <c r="Q353" s="90"/>
      <c r="R353" s="127"/>
      <c r="S353" s="90"/>
      <c r="T353" s="90"/>
      <c r="U353" s="293"/>
      <c r="V353" s="90"/>
      <c r="W353" s="154"/>
      <c r="X353" s="288"/>
      <c r="Y353" s="90"/>
      <c r="Z353" s="90"/>
      <c r="AA353" s="91" t="str">
        <f t="shared" si="30"/>
        <v/>
      </c>
      <c r="AB353" s="77" t="str">
        <f t="shared" si="27"/>
        <v/>
      </c>
      <c r="AC353" s="26" t="str">
        <f t="shared" si="28"/>
        <v/>
      </c>
      <c r="AD353" s="89"/>
      <c r="AE353" s="89"/>
      <c r="AF353" s="89"/>
      <c r="AG353" s="227" t="str">
        <f t="shared" si="31"/>
        <v/>
      </c>
      <c r="AH353" s="89"/>
      <c r="AI353" s="89"/>
      <c r="AJ353" s="89"/>
      <c r="AK353" s="89"/>
      <c r="AL353" s="89"/>
      <c r="AM353" s="89"/>
      <c r="AN353" s="89"/>
      <c r="AO353" s="89"/>
    </row>
    <row r="354" spans="3:41">
      <c r="C354" s="90"/>
      <c r="D354" s="90" t="str">
        <f t="shared" si="26"/>
        <v/>
      </c>
      <c r="E354" s="154"/>
      <c r="F354" s="154"/>
      <c r="G354" s="90"/>
      <c r="H354" s="90"/>
      <c r="I354" s="24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293"/>
      <c r="V354" s="90"/>
      <c r="W354" s="154"/>
      <c r="X354" s="288"/>
      <c r="Y354" s="90"/>
      <c r="Z354" s="90"/>
      <c r="AA354" s="91" t="str">
        <f t="shared" si="30"/>
        <v/>
      </c>
      <c r="AB354" s="77" t="str">
        <f t="shared" si="27"/>
        <v/>
      </c>
      <c r="AC354" s="26" t="str">
        <f t="shared" si="28"/>
        <v/>
      </c>
      <c r="AD354" s="89"/>
      <c r="AE354" s="89"/>
      <c r="AF354" s="89"/>
      <c r="AG354" s="227" t="str">
        <f t="shared" si="31"/>
        <v/>
      </c>
      <c r="AH354" s="89"/>
      <c r="AI354" s="89"/>
      <c r="AJ354" s="89"/>
      <c r="AK354" s="89"/>
      <c r="AL354" s="89"/>
      <c r="AM354" s="89"/>
      <c r="AN354" s="89"/>
      <c r="AO354" s="89"/>
    </row>
    <row r="355" spans="3:41">
      <c r="C355" s="90"/>
      <c r="D355" s="90" t="str">
        <f t="shared" ref="D355:D418" si="32">IF(G355="M",VLOOKUP(H355,$C$4:$E$9,2,0),IF(G355="F",VLOOKUP(H355,$C$4:$E$9,3,0),IF(G355="","")))</f>
        <v/>
      </c>
      <c r="E355" s="154"/>
      <c r="F355" s="154"/>
      <c r="G355" s="90"/>
      <c r="H355" s="90"/>
      <c r="I355" s="24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293"/>
      <c r="V355" s="90"/>
      <c r="W355" s="154"/>
      <c r="X355" s="288"/>
      <c r="Y355" s="90"/>
      <c r="Z355" s="90"/>
      <c r="AA355" s="91" t="str">
        <f t="shared" si="30"/>
        <v/>
      </c>
      <c r="AB355" s="77" t="str">
        <f t="shared" ref="AB355:AB418" si="33">IF(COUNTA(S355)=0,"",$AB$32)</f>
        <v/>
      </c>
      <c r="AC355" s="26" t="str">
        <f t="shared" ref="AC355:AC364" si="34">IF(AA355="","",SUM(AA355:AB355))</f>
        <v/>
      </c>
      <c r="AD355" s="89"/>
      <c r="AE355" s="89"/>
      <c r="AF355" s="89"/>
      <c r="AG355" s="227" t="str">
        <f t="shared" si="31"/>
        <v/>
      </c>
      <c r="AH355" s="89"/>
      <c r="AI355" s="89"/>
      <c r="AJ355" s="89"/>
      <c r="AK355" s="89"/>
      <c r="AL355" s="89"/>
      <c r="AM355" s="89"/>
      <c r="AN355" s="89"/>
      <c r="AO355" s="89"/>
    </row>
    <row r="356" spans="3:41">
      <c r="C356" s="90"/>
      <c r="D356" s="90" t="str">
        <f t="shared" si="32"/>
        <v/>
      </c>
      <c r="E356" s="154"/>
      <c r="F356" s="154"/>
      <c r="G356" s="90"/>
      <c r="H356" s="90"/>
      <c r="I356" s="24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293"/>
      <c r="V356" s="90"/>
      <c r="W356" s="154"/>
      <c r="X356" s="288"/>
      <c r="Y356" s="90"/>
      <c r="Z356" s="90"/>
      <c r="AA356" s="91" t="str">
        <f t="shared" si="30"/>
        <v/>
      </c>
      <c r="AB356" s="77" t="str">
        <f t="shared" si="33"/>
        <v/>
      </c>
      <c r="AC356" s="26" t="str">
        <f t="shared" si="34"/>
        <v/>
      </c>
      <c r="AD356" s="89"/>
      <c r="AE356" s="89"/>
      <c r="AF356" s="89"/>
      <c r="AG356" s="227" t="str">
        <f t="shared" si="31"/>
        <v/>
      </c>
      <c r="AH356" s="89"/>
      <c r="AI356" s="89"/>
      <c r="AJ356" s="89"/>
      <c r="AK356" s="89"/>
      <c r="AL356" s="89"/>
      <c r="AM356" s="89"/>
      <c r="AN356" s="89"/>
      <c r="AO356" s="89"/>
    </row>
    <row r="357" spans="3:41">
      <c r="C357" s="90"/>
      <c r="D357" s="90" t="str">
        <f t="shared" si="32"/>
        <v/>
      </c>
      <c r="E357" s="154"/>
      <c r="F357" s="154"/>
      <c r="G357" s="90"/>
      <c r="H357" s="90"/>
      <c r="I357" s="24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293"/>
      <c r="V357" s="90"/>
      <c r="W357" s="154"/>
      <c r="X357" s="288"/>
      <c r="Y357" s="90"/>
      <c r="Z357" s="90"/>
      <c r="AA357" s="91" t="str">
        <f t="shared" ref="AA357:AA420" si="35">IF(H357="","",IF(COUNTA(J357:R357)&gt;3,"Events Over Limit",IF(COUNTA(J357:R357)=0,"Please entry at least 1 indv., event",IF(COUNTA(V357)=1,COUNTA(J357:R357)*$AA$31+$AA$30+$AA$32+$U357,IF(COUNTA(V357)=0,COUNTA(J357:R357)*$AA$31+$AA$30+$U357,"Error")))))</f>
        <v/>
      </c>
      <c r="AB357" s="77" t="str">
        <f t="shared" si="33"/>
        <v/>
      </c>
      <c r="AC357" s="26" t="str">
        <f t="shared" si="34"/>
        <v/>
      </c>
      <c r="AD357" s="89"/>
      <c r="AE357" s="89"/>
      <c r="AF357" s="89"/>
      <c r="AG357" s="227" t="str">
        <f t="shared" si="31"/>
        <v/>
      </c>
      <c r="AH357" s="89"/>
      <c r="AI357" s="89"/>
      <c r="AJ357" s="89"/>
      <c r="AK357" s="89"/>
      <c r="AL357" s="89"/>
      <c r="AM357" s="89"/>
      <c r="AN357" s="89"/>
      <c r="AO357" s="89"/>
    </row>
    <row r="358" spans="3:41">
      <c r="C358" s="90"/>
      <c r="D358" s="90" t="str">
        <f t="shared" si="32"/>
        <v/>
      </c>
      <c r="E358" s="154"/>
      <c r="F358" s="154"/>
      <c r="G358" s="90"/>
      <c r="H358" s="90"/>
      <c r="I358" s="24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293"/>
      <c r="V358" s="90"/>
      <c r="W358" s="154"/>
      <c r="X358" s="288"/>
      <c r="Y358" s="90"/>
      <c r="Z358" s="90"/>
      <c r="AA358" s="91" t="str">
        <f t="shared" si="35"/>
        <v/>
      </c>
      <c r="AB358" s="77" t="str">
        <f t="shared" si="33"/>
        <v/>
      </c>
      <c r="AC358" s="26" t="str">
        <f t="shared" si="34"/>
        <v/>
      </c>
      <c r="AD358" s="89"/>
      <c r="AE358" s="89"/>
      <c r="AF358" s="89"/>
      <c r="AG358" s="227" t="str">
        <f t="shared" si="31"/>
        <v/>
      </c>
      <c r="AH358" s="89"/>
      <c r="AI358" s="89"/>
      <c r="AJ358" s="89"/>
      <c r="AK358" s="89"/>
      <c r="AL358" s="89"/>
      <c r="AM358" s="89"/>
      <c r="AN358" s="89"/>
      <c r="AO358" s="89"/>
    </row>
    <row r="359" spans="3:41">
      <c r="C359" s="90"/>
      <c r="D359" s="90" t="str">
        <f t="shared" si="32"/>
        <v/>
      </c>
      <c r="E359" s="154"/>
      <c r="F359" s="154"/>
      <c r="G359" s="90"/>
      <c r="H359" s="90"/>
      <c r="I359" s="24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293"/>
      <c r="V359" s="90"/>
      <c r="W359" s="154"/>
      <c r="X359" s="288"/>
      <c r="Y359" s="90"/>
      <c r="Z359" s="90"/>
      <c r="AA359" s="91" t="str">
        <f t="shared" si="35"/>
        <v/>
      </c>
      <c r="AB359" s="77" t="str">
        <f t="shared" si="33"/>
        <v/>
      </c>
      <c r="AC359" s="26" t="str">
        <f t="shared" si="34"/>
        <v/>
      </c>
      <c r="AD359" s="89"/>
      <c r="AE359" s="89"/>
      <c r="AF359" s="89"/>
      <c r="AG359" s="227" t="str">
        <f t="shared" si="31"/>
        <v/>
      </c>
      <c r="AH359" s="89"/>
      <c r="AI359" s="89"/>
      <c r="AJ359" s="89"/>
      <c r="AK359" s="89"/>
      <c r="AL359" s="89"/>
      <c r="AM359" s="89"/>
      <c r="AN359" s="89"/>
      <c r="AO359" s="89"/>
    </row>
    <row r="360" spans="3:41">
      <c r="C360" s="90"/>
      <c r="D360" s="90" t="str">
        <f t="shared" si="32"/>
        <v/>
      </c>
      <c r="E360" s="154"/>
      <c r="F360" s="154"/>
      <c r="G360" s="90"/>
      <c r="H360" s="90"/>
      <c r="I360" s="24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293"/>
      <c r="V360" s="90"/>
      <c r="W360" s="154"/>
      <c r="X360" s="288"/>
      <c r="Y360" s="90"/>
      <c r="Z360" s="90"/>
      <c r="AA360" s="91" t="str">
        <f t="shared" si="35"/>
        <v/>
      </c>
      <c r="AB360" s="77" t="str">
        <f t="shared" si="33"/>
        <v/>
      </c>
      <c r="AC360" s="26" t="str">
        <f t="shared" si="34"/>
        <v/>
      </c>
      <c r="AD360" s="89"/>
      <c r="AE360" s="89"/>
      <c r="AF360" s="89"/>
      <c r="AG360" s="227" t="str">
        <f t="shared" si="31"/>
        <v/>
      </c>
      <c r="AH360" s="89"/>
      <c r="AI360" s="89"/>
      <c r="AJ360" s="89"/>
      <c r="AK360" s="89"/>
      <c r="AL360" s="89"/>
      <c r="AM360" s="89"/>
      <c r="AN360" s="89"/>
      <c r="AO360" s="89"/>
    </row>
    <row r="361" spans="3:41">
      <c r="C361" s="90"/>
      <c r="D361" s="90" t="str">
        <f t="shared" si="32"/>
        <v/>
      </c>
      <c r="E361" s="264"/>
      <c r="F361" s="264"/>
      <c r="G361" s="24"/>
      <c r="H361" s="24"/>
      <c r="I361" s="24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293"/>
      <c r="V361" s="90"/>
      <c r="W361" s="154"/>
      <c r="X361" s="288"/>
      <c r="Y361" s="24"/>
      <c r="Z361" s="24"/>
      <c r="AA361" s="91" t="str">
        <f t="shared" si="35"/>
        <v/>
      </c>
      <c r="AB361" s="77" t="str">
        <f t="shared" si="33"/>
        <v/>
      </c>
      <c r="AC361" s="26" t="str">
        <f t="shared" si="34"/>
        <v/>
      </c>
      <c r="AD361" s="89"/>
      <c r="AE361" s="89"/>
      <c r="AF361" s="89"/>
      <c r="AG361" s="227" t="str">
        <f t="shared" si="31"/>
        <v/>
      </c>
      <c r="AH361" s="89"/>
      <c r="AI361" s="89"/>
      <c r="AJ361" s="89"/>
      <c r="AK361" s="89"/>
      <c r="AL361" s="89"/>
      <c r="AM361" s="89"/>
      <c r="AN361" s="89"/>
      <c r="AO361" s="89"/>
    </row>
    <row r="362" spans="3:41">
      <c r="C362" s="90"/>
      <c r="D362" s="90" t="str">
        <f t="shared" si="32"/>
        <v/>
      </c>
      <c r="E362" s="154"/>
      <c r="F362" s="154"/>
      <c r="G362" s="90"/>
      <c r="H362" s="90"/>
      <c r="I362" s="24"/>
      <c r="J362" s="90"/>
      <c r="K362" s="90"/>
      <c r="L362" s="90"/>
      <c r="M362" s="90"/>
      <c r="N362" s="90"/>
      <c r="O362" s="127"/>
      <c r="P362" s="90"/>
      <c r="Q362" s="90"/>
      <c r="R362" s="127"/>
      <c r="S362" s="90"/>
      <c r="T362" s="90"/>
      <c r="U362" s="293"/>
      <c r="V362" s="90"/>
      <c r="W362" s="154"/>
      <c r="X362" s="288"/>
      <c r="Y362" s="24"/>
      <c r="Z362" s="24"/>
      <c r="AA362" s="91" t="str">
        <f t="shared" si="35"/>
        <v/>
      </c>
      <c r="AB362" s="77" t="str">
        <f t="shared" si="33"/>
        <v/>
      </c>
      <c r="AC362" s="26" t="str">
        <f t="shared" si="34"/>
        <v/>
      </c>
      <c r="AD362" s="89"/>
      <c r="AE362" s="89"/>
      <c r="AF362" s="89"/>
      <c r="AG362" s="227" t="str">
        <f t="shared" si="31"/>
        <v/>
      </c>
      <c r="AH362" s="89"/>
      <c r="AI362" s="89"/>
      <c r="AJ362" s="89"/>
      <c r="AK362" s="89"/>
      <c r="AL362" s="89"/>
      <c r="AM362" s="89"/>
      <c r="AN362" s="89"/>
      <c r="AO362" s="89"/>
    </row>
    <row r="363" spans="3:41">
      <c r="C363" s="90"/>
      <c r="D363" s="90" t="str">
        <f t="shared" si="32"/>
        <v/>
      </c>
      <c r="E363" s="154"/>
      <c r="F363" s="154"/>
      <c r="G363" s="90"/>
      <c r="H363" s="90"/>
      <c r="I363" s="24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293"/>
      <c r="V363" s="90"/>
      <c r="W363" s="154"/>
      <c r="X363" s="288"/>
      <c r="Y363" s="24"/>
      <c r="Z363" s="24"/>
      <c r="AA363" s="91" t="str">
        <f t="shared" si="35"/>
        <v/>
      </c>
      <c r="AB363" s="77" t="str">
        <f t="shared" si="33"/>
        <v/>
      </c>
      <c r="AC363" s="26" t="str">
        <f t="shared" si="34"/>
        <v/>
      </c>
      <c r="AD363" s="89"/>
      <c r="AE363" s="89"/>
      <c r="AF363" s="89"/>
      <c r="AG363" s="227" t="str">
        <f t="shared" si="31"/>
        <v/>
      </c>
      <c r="AH363" s="89"/>
      <c r="AI363" s="89"/>
      <c r="AJ363" s="89"/>
      <c r="AK363" s="89"/>
      <c r="AL363" s="89"/>
      <c r="AM363" s="89"/>
      <c r="AN363" s="89"/>
      <c r="AO363" s="89"/>
    </row>
    <row r="364" spans="3:41">
      <c r="C364" s="90"/>
      <c r="D364" s="90" t="str">
        <f t="shared" si="32"/>
        <v/>
      </c>
      <c r="E364" s="154"/>
      <c r="F364" s="154"/>
      <c r="G364" s="90"/>
      <c r="H364" s="90"/>
      <c r="I364" s="24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293"/>
      <c r="V364" s="90"/>
      <c r="W364" s="154"/>
      <c r="X364" s="288"/>
      <c r="Y364" s="90"/>
      <c r="Z364" s="90"/>
      <c r="AA364" s="91" t="str">
        <f t="shared" si="35"/>
        <v/>
      </c>
      <c r="AB364" s="77" t="str">
        <f t="shared" si="33"/>
        <v/>
      </c>
      <c r="AC364" s="26" t="str">
        <f t="shared" si="34"/>
        <v/>
      </c>
      <c r="AD364" s="89"/>
      <c r="AE364" s="89"/>
      <c r="AF364" s="89"/>
      <c r="AG364" s="227" t="str">
        <f t="shared" si="31"/>
        <v/>
      </c>
      <c r="AH364" s="89"/>
      <c r="AI364" s="89"/>
      <c r="AJ364" s="89"/>
      <c r="AK364" s="89"/>
      <c r="AL364" s="89"/>
      <c r="AM364" s="89"/>
      <c r="AN364" s="89"/>
      <c r="AO364" s="89"/>
    </row>
    <row r="365" spans="3:41">
      <c r="C365" s="90"/>
      <c r="D365" s="90" t="str">
        <f t="shared" si="32"/>
        <v/>
      </c>
      <c r="E365" s="154"/>
      <c r="F365" s="154"/>
      <c r="G365" s="90"/>
      <c r="H365" s="90"/>
      <c r="I365" s="24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293"/>
      <c r="V365" s="90"/>
      <c r="W365" s="154"/>
      <c r="X365" s="288"/>
      <c r="Y365" s="90"/>
      <c r="Z365" s="90"/>
      <c r="AA365" s="91" t="str">
        <f t="shared" si="35"/>
        <v/>
      </c>
      <c r="AB365" s="77" t="str">
        <f t="shared" si="33"/>
        <v/>
      </c>
      <c r="AC365" s="26"/>
      <c r="AD365" s="89"/>
      <c r="AE365" s="89"/>
      <c r="AF365" s="89"/>
      <c r="AG365" s="227" t="str">
        <f t="shared" si="31"/>
        <v/>
      </c>
      <c r="AH365" s="89"/>
      <c r="AI365" s="89"/>
      <c r="AJ365" s="89"/>
      <c r="AK365" s="89"/>
      <c r="AL365" s="89"/>
      <c r="AM365" s="89"/>
      <c r="AN365" s="89"/>
      <c r="AO365" s="89"/>
    </row>
    <row r="366" spans="3:41">
      <c r="C366" s="90"/>
      <c r="D366" s="90" t="str">
        <f t="shared" si="32"/>
        <v/>
      </c>
      <c r="E366" s="325"/>
      <c r="F366" s="154"/>
      <c r="G366" s="90"/>
      <c r="H366" s="90"/>
      <c r="I366" s="24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293"/>
      <c r="V366" s="90"/>
      <c r="W366" s="154"/>
      <c r="X366" s="288"/>
      <c r="Y366" s="90"/>
      <c r="Z366" s="90"/>
      <c r="AA366" s="91" t="str">
        <f t="shared" si="35"/>
        <v/>
      </c>
      <c r="AB366" s="77" t="str">
        <f t="shared" si="33"/>
        <v/>
      </c>
      <c r="AC366" s="26"/>
      <c r="AD366" s="89"/>
      <c r="AE366" s="89"/>
      <c r="AF366" s="89"/>
      <c r="AG366" s="227"/>
      <c r="AH366" s="89"/>
      <c r="AI366" s="89"/>
      <c r="AJ366" s="89"/>
      <c r="AK366" s="89"/>
      <c r="AL366" s="89"/>
      <c r="AM366" s="89"/>
      <c r="AN366" s="89"/>
      <c r="AO366" s="89"/>
    </row>
    <row r="367" spans="3:41">
      <c r="C367" s="90"/>
      <c r="D367" s="90" t="str">
        <f t="shared" si="32"/>
        <v/>
      </c>
      <c r="E367" s="325"/>
      <c r="F367" s="154"/>
      <c r="G367" s="90"/>
      <c r="H367" s="90"/>
      <c r="I367" s="24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293"/>
      <c r="V367" s="90"/>
      <c r="W367" s="154"/>
      <c r="X367" s="288"/>
      <c r="Y367" s="90"/>
      <c r="Z367" s="90"/>
      <c r="AA367" s="91" t="str">
        <f t="shared" si="35"/>
        <v/>
      </c>
      <c r="AB367" s="77" t="str">
        <f t="shared" si="33"/>
        <v/>
      </c>
      <c r="AC367" s="26"/>
      <c r="AD367" s="89"/>
      <c r="AE367" s="89"/>
      <c r="AF367" s="89"/>
      <c r="AG367" s="227"/>
      <c r="AH367" s="89"/>
      <c r="AI367" s="89"/>
      <c r="AJ367" s="89"/>
      <c r="AK367" s="89"/>
      <c r="AL367" s="89"/>
      <c r="AM367" s="89"/>
      <c r="AN367" s="89"/>
      <c r="AO367" s="89"/>
    </row>
    <row r="368" spans="3:41">
      <c r="C368" s="90"/>
      <c r="D368" s="90" t="str">
        <f t="shared" si="32"/>
        <v/>
      </c>
      <c r="E368" s="325"/>
      <c r="F368" s="154"/>
      <c r="G368" s="90"/>
      <c r="H368" s="90"/>
      <c r="I368" s="24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293"/>
      <c r="V368" s="90"/>
      <c r="W368" s="154"/>
      <c r="X368" s="288"/>
      <c r="Y368" s="90"/>
      <c r="Z368" s="90"/>
      <c r="AA368" s="91" t="str">
        <f t="shared" si="35"/>
        <v/>
      </c>
      <c r="AB368" s="77" t="str">
        <f t="shared" si="33"/>
        <v/>
      </c>
      <c r="AC368" s="26"/>
      <c r="AD368" s="89"/>
      <c r="AE368" s="89"/>
      <c r="AF368" s="89"/>
      <c r="AG368" s="227"/>
      <c r="AH368" s="89"/>
      <c r="AI368" s="89"/>
      <c r="AJ368" s="89"/>
      <c r="AK368" s="89"/>
      <c r="AL368" s="89"/>
      <c r="AM368" s="89"/>
      <c r="AN368" s="89"/>
      <c r="AO368" s="89"/>
    </row>
    <row r="369" spans="3:41">
      <c r="C369" s="90"/>
      <c r="D369" s="90" t="str">
        <f t="shared" si="32"/>
        <v/>
      </c>
      <c r="E369" s="325"/>
      <c r="F369" s="154"/>
      <c r="G369" s="90"/>
      <c r="H369" s="90"/>
      <c r="I369" s="24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293"/>
      <c r="V369" s="90"/>
      <c r="W369" s="154"/>
      <c r="X369" s="288"/>
      <c r="Y369" s="90"/>
      <c r="Z369" s="90"/>
      <c r="AA369" s="91" t="str">
        <f t="shared" si="35"/>
        <v/>
      </c>
      <c r="AB369" s="77" t="str">
        <f t="shared" si="33"/>
        <v/>
      </c>
      <c r="AC369" s="26"/>
      <c r="AD369" s="89"/>
      <c r="AE369" s="89"/>
      <c r="AF369" s="89"/>
      <c r="AG369" s="227"/>
      <c r="AH369" s="89"/>
      <c r="AI369" s="89"/>
      <c r="AJ369" s="89"/>
      <c r="AK369" s="89"/>
      <c r="AL369" s="89"/>
      <c r="AM369" s="89"/>
      <c r="AN369" s="89"/>
      <c r="AO369" s="89"/>
    </row>
    <row r="370" spans="3:41">
      <c r="C370" s="90"/>
      <c r="D370" s="90" t="str">
        <f t="shared" si="32"/>
        <v/>
      </c>
      <c r="E370" s="325"/>
      <c r="F370" s="154"/>
      <c r="G370" s="90"/>
      <c r="H370" s="90"/>
      <c r="I370" s="24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293"/>
      <c r="V370" s="90"/>
      <c r="W370" s="154"/>
      <c r="X370" s="288"/>
      <c r="Y370" s="90"/>
      <c r="Z370" s="90"/>
      <c r="AA370" s="91" t="str">
        <f t="shared" si="35"/>
        <v/>
      </c>
      <c r="AB370" s="77" t="str">
        <f t="shared" si="33"/>
        <v/>
      </c>
      <c r="AC370" s="26"/>
      <c r="AD370" s="89"/>
      <c r="AE370" s="89"/>
      <c r="AF370" s="89"/>
      <c r="AG370" s="227"/>
      <c r="AH370" s="89"/>
      <c r="AI370" s="89"/>
      <c r="AJ370" s="89"/>
      <c r="AK370" s="89"/>
      <c r="AL370" s="89"/>
      <c r="AM370" s="89"/>
      <c r="AN370" s="89"/>
      <c r="AO370" s="89"/>
    </row>
    <row r="371" spans="3:41">
      <c r="C371" s="90"/>
      <c r="D371" s="90" t="str">
        <f t="shared" si="32"/>
        <v/>
      </c>
      <c r="E371" s="325"/>
      <c r="F371" s="154"/>
      <c r="G371" s="90"/>
      <c r="H371" s="90"/>
      <c r="I371" s="24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293"/>
      <c r="V371" s="90"/>
      <c r="W371" s="154"/>
      <c r="X371" s="288"/>
      <c r="Y371" s="90"/>
      <c r="Z371" s="90"/>
      <c r="AA371" s="91" t="str">
        <f t="shared" si="35"/>
        <v/>
      </c>
      <c r="AB371" s="77" t="str">
        <f t="shared" si="33"/>
        <v/>
      </c>
      <c r="AC371" s="26"/>
      <c r="AD371" s="89"/>
      <c r="AE371" s="89"/>
      <c r="AF371" s="89"/>
      <c r="AG371" s="227"/>
      <c r="AH371" s="89"/>
      <c r="AI371" s="89"/>
      <c r="AJ371" s="89"/>
      <c r="AK371" s="89"/>
      <c r="AL371" s="89"/>
      <c r="AM371" s="89"/>
      <c r="AN371" s="89"/>
      <c r="AO371" s="89"/>
    </row>
    <row r="372" spans="3:41">
      <c r="C372" s="90"/>
      <c r="D372" s="90" t="str">
        <f t="shared" si="32"/>
        <v/>
      </c>
      <c r="E372" s="325"/>
      <c r="F372" s="154"/>
      <c r="G372" s="90"/>
      <c r="H372" s="90"/>
      <c r="I372" s="24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293"/>
      <c r="V372" s="90"/>
      <c r="W372" s="154"/>
      <c r="X372" s="288"/>
      <c r="Y372" s="90"/>
      <c r="Z372" s="90"/>
      <c r="AA372" s="91" t="str">
        <f t="shared" si="35"/>
        <v/>
      </c>
      <c r="AB372" s="77" t="str">
        <f t="shared" si="33"/>
        <v/>
      </c>
      <c r="AC372" s="26"/>
      <c r="AD372" s="89"/>
      <c r="AE372" s="89"/>
      <c r="AF372" s="89"/>
      <c r="AG372" s="227"/>
      <c r="AH372" s="89"/>
      <c r="AI372" s="89"/>
      <c r="AJ372" s="89"/>
      <c r="AK372" s="89"/>
      <c r="AL372" s="89"/>
      <c r="AM372" s="89"/>
      <c r="AN372" s="89"/>
      <c r="AO372" s="89"/>
    </row>
    <row r="373" spans="3:41">
      <c r="C373" s="90"/>
      <c r="D373" s="90" t="str">
        <f t="shared" si="32"/>
        <v/>
      </c>
      <c r="E373" s="325"/>
      <c r="F373" s="154"/>
      <c r="G373" s="90"/>
      <c r="H373" s="90"/>
      <c r="I373" s="24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293"/>
      <c r="V373" s="90"/>
      <c r="W373" s="154"/>
      <c r="X373" s="288"/>
      <c r="Y373" s="90"/>
      <c r="Z373" s="90"/>
      <c r="AA373" s="91" t="str">
        <f t="shared" si="35"/>
        <v/>
      </c>
      <c r="AB373" s="77" t="str">
        <f t="shared" si="33"/>
        <v/>
      </c>
      <c r="AC373" s="26"/>
      <c r="AD373" s="89"/>
      <c r="AE373" s="89"/>
      <c r="AF373" s="89"/>
      <c r="AG373" s="227"/>
      <c r="AH373" s="89"/>
      <c r="AI373" s="89"/>
      <c r="AJ373" s="89"/>
      <c r="AK373" s="89"/>
      <c r="AL373" s="89"/>
      <c r="AM373" s="89"/>
      <c r="AN373" s="89"/>
      <c r="AO373" s="89"/>
    </row>
    <row r="374" spans="3:41">
      <c r="C374" s="90"/>
      <c r="D374" s="90" t="str">
        <f t="shared" si="32"/>
        <v/>
      </c>
      <c r="E374" s="325"/>
      <c r="F374" s="154"/>
      <c r="G374" s="90"/>
      <c r="H374" s="90"/>
      <c r="I374" s="24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293"/>
      <c r="V374" s="90"/>
      <c r="W374" s="154"/>
      <c r="X374" s="288"/>
      <c r="Y374" s="90"/>
      <c r="Z374" s="90"/>
      <c r="AA374" s="91" t="str">
        <f t="shared" si="35"/>
        <v/>
      </c>
      <c r="AB374" s="77" t="str">
        <f t="shared" si="33"/>
        <v/>
      </c>
      <c r="AC374" s="26"/>
      <c r="AD374" s="89"/>
      <c r="AE374" s="89"/>
      <c r="AF374" s="89"/>
      <c r="AG374" s="227"/>
      <c r="AH374" s="89"/>
      <c r="AI374" s="89"/>
      <c r="AJ374" s="89"/>
      <c r="AK374" s="89"/>
      <c r="AL374" s="89"/>
      <c r="AM374" s="89"/>
      <c r="AN374" s="89"/>
      <c r="AO374" s="89"/>
    </row>
    <row r="375" spans="3:41">
      <c r="C375" s="90"/>
      <c r="D375" s="90" t="str">
        <f t="shared" si="32"/>
        <v/>
      </c>
      <c r="E375" s="325"/>
      <c r="F375" s="154"/>
      <c r="G375" s="90"/>
      <c r="H375" s="90"/>
      <c r="I375" s="24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293"/>
      <c r="V375" s="90"/>
      <c r="W375" s="154"/>
      <c r="X375" s="288"/>
      <c r="Y375" s="90"/>
      <c r="Z375" s="90"/>
      <c r="AA375" s="91" t="str">
        <f t="shared" si="35"/>
        <v/>
      </c>
      <c r="AB375" s="77" t="str">
        <f t="shared" si="33"/>
        <v/>
      </c>
      <c r="AC375" s="26"/>
      <c r="AD375" s="89"/>
      <c r="AE375" s="89"/>
      <c r="AF375" s="89"/>
      <c r="AG375" s="227"/>
      <c r="AH375" s="89"/>
      <c r="AI375" s="89"/>
      <c r="AJ375" s="89"/>
      <c r="AK375" s="89"/>
      <c r="AL375" s="89"/>
      <c r="AM375" s="89"/>
      <c r="AN375" s="89"/>
      <c r="AO375" s="89"/>
    </row>
    <row r="376" spans="3:41">
      <c r="C376" s="90"/>
      <c r="D376" s="90" t="str">
        <f t="shared" si="32"/>
        <v/>
      </c>
      <c r="E376" s="325"/>
      <c r="F376" s="154"/>
      <c r="G376" s="90"/>
      <c r="H376" s="90"/>
      <c r="I376" s="24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293"/>
      <c r="V376" s="90"/>
      <c r="W376" s="154"/>
      <c r="X376" s="288"/>
      <c r="Y376" s="90"/>
      <c r="Z376" s="90"/>
      <c r="AA376" s="91" t="str">
        <f t="shared" si="35"/>
        <v/>
      </c>
      <c r="AB376" s="77" t="str">
        <f t="shared" si="33"/>
        <v/>
      </c>
      <c r="AC376" s="26"/>
      <c r="AD376" s="89"/>
      <c r="AE376" s="89"/>
      <c r="AF376" s="89"/>
      <c r="AG376" s="227"/>
      <c r="AH376" s="89"/>
      <c r="AI376" s="89"/>
      <c r="AJ376" s="89"/>
      <c r="AK376" s="89"/>
      <c r="AL376" s="89"/>
      <c r="AM376" s="89"/>
      <c r="AN376" s="89"/>
      <c r="AO376" s="89"/>
    </row>
    <row r="377" spans="3:41">
      <c r="C377" s="90"/>
      <c r="D377" s="90" t="str">
        <f t="shared" si="32"/>
        <v/>
      </c>
      <c r="E377" s="325"/>
      <c r="F377" s="154"/>
      <c r="G377" s="90"/>
      <c r="H377" s="90"/>
      <c r="I377" s="24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293"/>
      <c r="V377" s="90"/>
      <c r="W377" s="154"/>
      <c r="X377" s="288"/>
      <c r="Y377" s="90"/>
      <c r="Z377" s="90"/>
      <c r="AA377" s="91" t="str">
        <f t="shared" si="35"/>
        <v/>
      </c>
      <c r="AB377" s="77" t="str">
        <f t="shared" si="33"/>
        <v/>
      </c>
      <c r="AC377" s="26"/>
      <c r="AD377" s="89"/>
      <c r="AE377" s="89"/>
      <c r="AF377" s="89"/>
      <c r="AG377" s="227"/>
      <c r="AH377" s="89"/>
      <c r="AI377" s="89"/>
      <c r="AJ377" s="89"/>
      <c r="AK377" s="89"/>
      <c r="AL377" s="89"/>
      <c r="AM377" s="89"/>
      <c r="AN377" s="89"/>
      <c r="AO377" s="89"/>
    </row>
    <row r="378" spans="3:41">
      <c r="C378" s="90"/>
      <c r="D378" s="90" t="str">
        <f t="shared" si="32"/>
        <v/>
      </c>
      <c r="E378" s="325"/>
      <c r="F378" s="154"/>
      <c r="G378" s="90"/>
      <c r="H378" s="90"/>
      <c r="I378" s="24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293"/>
      <c r="V378" s="90"/>
      <c r="W378" s="154"/>
      <c r="X378" s="288"/>
      <c r="Y378" s="90"/>
      <c r="Z378" s="90"/>
      <c r="AA378" s="91" t="str">
        <f t="shared" si="35"/>
        <v/>
      </c>
      <c r="AB378" s="77" t="str">
        <f t="shared" si="33"/>
        <v/>
      </c>
      <c r="AC378" s="26"/>
      <c r="AD378" s="89"/>
      <c r="AE378" s="89"/>
      <c r="AF378" s="89"/>
      <c r="AG378" s="227"/>
      <c r="AH378" s="89"/>
      <c r="AI378" s="89"/>
      <c r="AJ378" s="89"/>
      <c r="AK378" s="89"/>
      <c r="AL378" s="89"/>
      <c r="AM378" s="89"/>
      <c r="AN378" s="89"/>
      <c r="AO378" s="89"/>
    </row>
    <row r="379" spans="3:41">
      <c r="C379" s="90"/>
      <c r="D379" s="90" t="str">
        <f t="shared" si="32"/>
        <v/>
      </c>
      <c r="E379" s="325"/>
      <c r="F379" s="154"/>
      <c r="G379" s="90"/>
      <c r="H379" s="90"/>
      <c r="I379" s="24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293"/>
      <c r="V379" s="90"/>
      <c r="W379" s="154"/>
      <c r="X379" s="288"/>
      <c r="Y379" s="90"/>
      <c r="Z379" s="90"/>
      <c r="AA379" s="91" t="str">
        <f t="shared" si="35"/>
        <v/>
      </c>
      <c r="AB379" s="77" t="str">
        <f t="shared" si="33"/>
        <v/>
      </c>
      <c r="AC379" s="26"/>
      <c r="AD379" s="89"/>
      <c r="AE379" s="89"/>
      <c r="AF379" s="89"/>
      <c r="AG379" s="227"/>
      <c r="AH379" s="89"/>
      <c r="AI379" s="89"/>
      <c r="AJ379" s="89"/>
      <c r="AK379" s="89"/>
      <c r="AL379" s="89"/>
      <c r="AM379" s="89"/>
      <c r="AN379" s="89"/>
      <c r="AO379" s="89"/>
    </row>
    <row r="380" spans="3:41">
      <c r="C380" s="90"/>
      <c r="D380" s="90" t="str">
        <f t="shared" si="32"/>
        <v/>
      </c>
      <c r="E380" s="325"/>
      <c r="F380" s="154"/>
      <c r="G380" s="90"/>
      <c r="H380" s="90"/>
      <c r="I380" s="24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293"/>
      <c r="V380" s="90"/>
      <c r="W380" s="154"/>
      <c r="X380" s="288"/>
      <c r="Y380" s="90"/>
      <c r="Z380" s="90"/>
      <c r="AA380" s="91" t="str">
        <f t="shared" si="35"/>
        <v/>
      </c>
      <c r="AB380" s="77" t="str">
        <f t="shared" si="33"/>
        <v/>
      </c>
      <c r="AC380" s="26"/>
      <c r="AD380" s="89"/>
      <c r="AE380" s="89"/>
      <c r="AF380" s="89"/>
      <c r="AG380" s="227"/>
      <c r="AH380" s="89"/>
      <c r="AI380" s="89"/>
      <c r="AJ380" s="89"/>
      <c r="AK380" s="89"/>
      <c r="AL380" s="89"/>
      <c r="AM380" s="89"/>
      <c r="AN380" s="89"/>
      <c r="AO380" s="89"/>
    </row>
    <row r="381" spans="3:41">
      <c r="C381" s="90"/>
      <c r="D381" s="90" t="str">
        <f t="shared" si="32"/>
        <v/>
      </c>
      <c r="E381" s="325"/>
      <c r="F381" s="154"/>
      <c r="G381" s="90"/>
      <c r="H381" s="90"/>
      <c r="I381" s="24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293"/>
      <c r="V381" s="90"/>
      <c r="W381" s="154"/>
      <c r="X381" s="288"/>
      <c r="Y381" s="90"/>
      <c r="Z381" s="90"/>
      <c r="AA381" s="91" t="str">
        <f t="shared" si="35"/>
        <v/>
      </c>
      <c r="AB381" s="77" t="str">
        <f t="shared" si="33"/>
        <v/>
      </c>
      <c r="AC381" s="26"/>
      <c r="AD381" s="89"/>
      <c r="AE381" s="89"/>
      <c r="AF381" s="89"/>
      <c r="AG381" s="227"/>
      <c r="AH381" s="89"/>
      <c r="AI381" s="89"/>
      <c r="AJ381" s="89"/>
      <c r="AK381" s="89"/>
      <c r="AL381" s="89"/>
      <c r="AM381" s="89"/>
      <c r="AN381" s="89"/>
      <c r="AO381" s="89"/>
    </row>
    <row r="382" spans="3:41">
      <c r="C382" s="90"/>
      <c r="D382" s="90" t="str">
        <f t="shared" si="32"/>
        <v/>
      </c>
      <c r="E382" s="325"/>
      <c r="F382" s="154"/>
      <c r="G382" s="90"/>
      <c r="H382" s="90"/>
      <c r="I382" s="24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293"/>
      <c r="V382" s="90"/>
      <c r="W382" s="154"/>
      <c r="X382" s="288"/>
      <c r="Y382" s="90"/>
      <c r="Z382" s="90"/>
      <c r="AA382" s="91" t="str">
        <f t="shared" si="35"/>
        <v/>
      </c>
      <c r="AB382" s="77" t="str">
        <f t="shared" si="33"/>
        <v/>
      </c>
      <c r="AC382" s="26"/>
      <c r="AD382" s="89"/>
      <c r="AE382" s="89"/>
      <c r="AF382" s="89"/>
      <c r="AG382" s="227"/>
      <c r="AH382" s="89"/>
      <c r="AI382" s="89"/>
      <c r="AJ382" s="89"/>
      <c r="AK382" s="89"/>
      <c r="AL382" s="89"/>
      <c r="AM382" s="89"/>
      <c r="AN382" s="89"/>
      <c r="AO382" s="89"/>
    </row>
    <row r="383" spans="3:41">
      <c r="C383" s="90"/>
      <c r="D383" s="90" t="str">
        <f t="shared" si="32"/>
        <v/>
      </c>
      <c r="E383" s="325"/>
      <c r="F383" s="154"/>
      <c r="G383" s="90"/>
      <c r="H383" s="90"/>
      <c r="I383" s="24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293"/>
      <c r="V383" s="90"/>
      <c r="W383" s="154"/>
      <c r="X383" s="288"/>
      <c r="Y383" s="90"/>
      <c r="Z383" s="90"/>
      <c r="AA383" s="91" t="str">
        <f t="shared" si="35"/>
        <v/>
      </c>
      <c r="AB383" s="77" t="str">
        <f t="shared" si="33"/>
        <v/>
      </c>
      <c r="AC383" s="26"/>
      <c r="AD383" s="89"/>
      <c r="AE383" s="89"/>
      <c r="AF383" s="89"/>
      <c r="AG383" s="227"/>
      <c r="AH383" s="89"/>
      <c r="AI383" s="89"/>
      <c r="AJ383" s="89"/>
      <c r="AK383" s="89"/>
      <c r="AL383" s="89"/>
      <c r="AM383" s="89"/>
      <c r="AN383" s="89"/>
      <c r="AO383" s="89"/>
    </row>
    <row r="384" spans="3:41">
      <c r="C384" s="90"/>
      <c r="D384" s="90" t="str">
        <f t="shared" si="32"/>
        <v/>
      </c>
      <c r="E384" s="325"/>
      <c r="F384" s="154"/>
      <c r="G384" s="90"/>
      <c r="H384" s="90"/>
      <c r="I384" s="24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293"/>
      <c r="V384" s="90"/>
      <c r="W384" s="154"/>
      <c r="X384" s="288"/>
      <c r="Y384" s="90"/>
      <c r="Z384" s="90"/>
      <c r="AA384" s="91" t="str">
        <f t="shared" si="35"/>
        <v/>
      </c>
      <c r="AB384" s="77" t="str">
        <f t="shared" si="33"/>
        <v/>
      </c>
      <c r="AC384" s="26"/>
      <c r="AD384" s="89"/>
      <c r="AE384" s="89"/>
      <c r="AF384" s="89"/>
      <c r="AG384" s="227"/>
      <c r="AH384" s="89"/>
      <c r="AI384" s="89"/>
      <c r="AJ384" s="89"/>
      <c r="AK384" s="89"/>
      <c r="AL384" s="89"/>
      <c r="AM384" s="89"/>
      <c r="AN384" s="89"/>
      <c r="AO384" s="89"/>
    </row>
    <row r="385" spans="3:41">
      <c r="C385" s="90"/>
      <c r="D385" s="90" t="str">
        <f t="shared" si="32"/>
        <v/>
      </c>
      <c r="E385" s="325"/>
      <c r="F385" s="154"/>
      <c r="G385" s="90"/>
      <c r="H385" s="90"/>
      <c r="I385" s="24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293"/>
      <c r="V385" s="90"/>
      <c r="W385" s="154"/>
      <c r="X385" s="288"/>
      <c r="Y385" s="90"/>
      <c r="Z385" s="90"/>
      <c r="AA385" s="91" t="str">
        <f t="shared" si="35"/>
        <v/>
      </c>
      <c r="AB385" s="77" t="str">
        <f t="shared" si="33"/>
        <v/>
      </c>
      <c r="AC385" s="26"/>
      <c r="AD385" s="89"/>
      <c r="AE385" s="89"/>
      <c r="AF385" s="89"/>
      <c r="AG385" s="227"/>
      <c r="AH385" s="89"/>
      <c r="AI385" s="89"/>
      <c r="AJ385" s="89"/>
      <c r="AK385" s="89"/>
      <c r="AL385" s="89"/>
      <c r="AM385" s="89"/>
      <c r="AN385" s="89"/>
      <c r="AO385" s="89"/>
    </row>
    <row r="386" spans="3:41">
      <c r="C386" s="90"/>
      <c r="D386" s="90" t="str">
        <f t="shared" si="32"/>
        <v/>
      </c>
      <c r="E386" s="325"/>
      <c r="F386" s="154"/>
      <c r="G386" s="90"/>
      <c r="H386" s="90"/>
      <c r="I386" s="24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293"/>
      <c r="V386" s="90"/>
      <c r="W386" s="154"/>
      <c r="X386" s="288"/>
      <c r="Y386" s="90"/>
      <c r="Z386" s="90"/>
      <c r="AA386" s="91" t="str">
        <f t="shared" si="35"/>
        <v/>
      </c>
      <c r="AB386" s="77" t="str">
        <f t="shared" si="33"/>
        <v/>
      </c>
      <c r="AC386" s="26"/>
      <c r="AD386" s="89"/>
      <c r="AE386" s="89"/>
      <c r="AF386" s="89"/>
      <c r="AG386" s="227"/>
      <c r="AH386" s="89"/>
      <c r="AI386" s="89"/>
      <c r="AJ386" s="89"/>
      <c r="AK386" s="89"/>
      <c r="AL386" s="89"/>
      <c r="AM386" s="89"/>
      <c r="AN386" s="89"/>
      <c r="AO386" s="89"/>
    </row>
    <row r="387" spans="3:41">
      <c r="C387" s="90"/>
      <c r="D387" s="90" t="str">
        <f t="shared" si="32"/>
        <v/>
      </c>
      <c r="E387" s="325"/>
      <c r="F387" s="154"/>
      <c r="G387" s="90"/>
      <c r="H387" s="90"/>
      <c r="I387" s="24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293"/>
      <c r="V387" s="90"/>
      <c r="W387" s="154"/>
      <c r="X387" s="288"/>
      <c r="Y387" s="90"/>
      <c r="Z387" s="90"/>
      <c r="AA387" s="91" t="str">
        <f t="shared" si="35"/>
        <v/>
      </c>
      <c r="AB387" s="77" t="str">
        <f t="shared" si="33"/>
        <v/>
      </c>
      <c r="AC387" s="26"/>
      <c r="AD387" s="89"/>
      <c r="AE387" s="89"/>
      <c r="AF387" s="89"/>
      <c r="AG387" s="227"/>
      <c r="AH387" s="89"/>
      <c r="AI387" s="89"/>
      <c r="AJ387" s="89"/>
      <c r="AK387" s="89"/>
      <c r="AL387" s="89"/>
      <c r="AM387" s="89"/>
      <c r="AN387" s="89"/>
      <c r="AO387" s="89"/>
    </row>
    <row r="388" spans="3:41">
      <c r="C388" s="90"/>
      <c r="D388" s="90" t="str">
        <f t="shared" si="32"/>
        <v/>
      </c>
      <c r="E388" s="325"/>
      <c r="F388" s="154"/>
      <c r="G388" s="90"/>
      <c r="H388" s="90"/>
      <c r="I388" s="24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293"/>
      <c r="V388" s="90"/>
      <c r="W388" s="154"/>
      <c r="X388" s="288"/>
      <c r="Y388" s="90"/>
      <c r="Z388" s="90"/>
      <c r="AA388" s="91" t="str">
        <f t="shared" si="35"/>
        <v/>
      </c>
      <c r="AB388" s="77" t="str">
        <f t="shared" si="33"/>
        <v/>
      </c>
      <c r="AC388" s="26"/>
      <c r="AD388" s="89"/>
      <c r="AE388" s="89"/>
      <c r="AF388" s="89"/>
      <c r="AG388" s="227"/>
      <c r="AH388" s="89"/>
      <c r="AI388" s="89"/>
      <c r="AJ388" s="89"/>
      <c r="AK388" s="89"/>
      <c r="AL388" s="89"/>
      <c r="AM388" s="89"/>
      <c r="AN388" s="89"/>
      <c r="AO388" s="89"/>
    </row>
    <row r="389" spans="3:41">
      <c r="C389" s="90"/>
      <c r="D389" s="90" t="str">
        <f t="shared" si="32"/>
        <v/>
      </c>
      <c r="E389" s="325"/>
      <c r="F389" s="154"/>
      <c r="G389" s="90"/>
      <c r="H389" s="90"/>
      <c r="I389" s="24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293"/>
      <c r="V389" s="90"/>
      <c r="W389" s="154"/>
      <c r="X389" s="288"/>
      <c r="Y389" s="90"/>
      <c r="Z389" s="90"/>
      <c r="AA389" s="91" t="str">
        <f t="shared" si="35"/>
        <v/>
      </c>
      <c r="AB389" s="77" t="str">
        <f t="shared" si="33"/>
        <v/>
      </c>
      <c r="AC389" s="26"/>
      <c r="AD389" s="89"/>
      <c r="AE389" s="89"/>
      <c r="AF389" s="89"/>
      <c r="AG389" s="227"/>
      <c r="AH389" s="89"/>
      <c r="AI389" s="89"/>
      <c r="AJ389" s="89"/>
      <c r="AK389" s="89"/>
      <c r="AL389" s="89"/>
      <c r="AM389" s="89"/>
      <c r="AN389" s="89"/>
      <c r="AO389" s="89"/>
    </row>
    <row r="390" spans="3:41">
      <c r="C390" s="90"/>
      <c r="D390" s="90" t="str">
        <f t="shared" si="32"/>
        <v/>
      </c>
      <c r="E390" s="325"/>
      <c r="F390" s="154"/>
      <c r="G390" s="90"/>
      <c r="H390" s="90"/>
      <c r="I390" s="24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293"/>
      <c r="V390" s="90"/>
      <c r="W390" s="154"/>
      <c r="X390" s="288"/>
      <c r="Y390" s="90"/>
      <c r="Z390" s="90"/>
      <c r="AA390" s="91" t="str">
        <f t="shared" si="35"/>
        <v/>
      </c>
      <c r="AB390" s="77" t="str">
        <f t="shared" si="33"/>
        <v/>
      </c>
      <c r="AC390" s="26"/>
      <c r="AD390" s="89"/>
      <c r="AE390" s="89"/>
      <c r="AF390" s="89"/>
      <c r="AG390" s="227"/>
      <c r="AH390" s="89"/>
      <c r="AI390" s="89"/>
      <c r="AJ390" s="89"/>
      <c r="AK390" s="89"/>
      <c r="AL390" s="89"/>
      <c r="AM390" s="89"/>
      <c r="AN390" s="89"/>
      <c r="AO390" s="89"/>
    </row>
    <row r="391" spans="3:41">
      <c r="C391" s="90"/>
      <c r="D391" s="90" t="str">
        <f t="shared" si="32"/>
        <v/>
      </c>
      <c r="E391" s="325"/>
      <c r="F391" s="154"/>
      <c r="G391" s="90"/>
      <c r="H391" s="90"/>
      <c r="I391" s="24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293"/>
      <c r="V391" s="90"/>
      <c r="W391" s="154"/>
      <c r="X391" s="288"/>
      <c r="Y391" s="90"/>
      <c r="Z391" s="90"/>
      <c r="AA391" s="91" t="str">
        <f t="shared" si="35"/>
        <v/>
      </c>
      <c r="AB391" s="77" t="str">
        <f t="shared" si="33"/>
        <v/>
      </c>
      <c r="AC391" s="26"/>
      <c r="AD391" s="89"/>
      <c r="AE391" s="89"/>
      <c r="AF391" s="89"/>
      <c r="AG391" s="227"/>
      <c r="AH391" s="89"/>
      <c r="AI391" s="89"/>
      <c r="AJ391" s="89"/>
      <c r="AK391" s="89"/>
      <c r="AL391" s="89"/>
      <c r="AM391" s="89"/>
      <c r="AN391" s="89"/>
      <c r="AO391" s="89"/>
    </row>
    <row r="392" spans="3:41">
      <c r="C392" s="90"/>
      <c r="D392" s="90" t="str">
        <f t="shared" si="32"/>
        <v/>
      </c>
      <c r="E392" s="325"/>
      <c r="F392" s="154"/>
      <c r="G392" s="90"/>
      <c r="H392" s="90"/>
      <c r="I392" s="24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293"/>
      <c r="V392" s="90"/>
      <c r="W392" s="154"/>
      <c r="X392" s="288"/>
      <c r="Y392" s="90"/>
      <c r="Z392" s="90"/>
      <c r="AA392" s="91" t="str">
        <f t="shared" si="35"/>
        <v/>
      </c>
      <c r="AB392" s="77" t="str">
        <f t="shared" si="33"/>
        <v/>
      </c>
      <c r="AC392" s="26"/>
      <c r="AD392" s="89"/>
      <c r="AE392" s="89"/>
      <c r="AF392" s="89"/>
      <c r="AG392" s="227"/>
      <c r="AH392" s="89"/>
      <c r="AI392" s="89"/>
      <c r="AJ392" s="89"/>
      <c r="AK392" s="89"/>
      <c r="AL392" s="89"/>
      <c r="AM392" s="89"/>
      <c r="AN392" s="89"/>
      <c r="AO392" s="89"/>
    </row>
    <row r="393" spans="3:41">
      <c r="C393" s="90"/>
      <c r="D393" s="90" t="str">
        <f t="shared" si="32"/>
        <v/>
      </c>
      <c r="E393" s="325"/>
      <c r="F393" s="154"/>
      <c r="G393" s="90"/>
      <c r="H393" s="90"/>
      <c r="I393" s="24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293"/>
      <c r="V393" s="90"/>
      <c r="W393" s="154"/>
      <c r="X393" s="288"/>
      <c r="Y393" s="90"/>
      <c r="Z393" s="90"/>
      <c r="AA393" s="91" t="str">
        <f t="shared" si="35"/>
        <v/>
      </c>
      <c r="AB393" s="77" t="str">
        <f t="shared" si="33"/>
        <v/>
      </c>
      <c r="AC393" s="26"/>
      <c r="AD393" s="89"/>
      <c r="AE393" s="89"/>
      <c r="AF393" s="89"/>
      <c r="AG393" s="227"/>
      <c r="AH393" s="89"/>
      <c r="AI393" s="89"/>
      <c r="AJ393" s="89"/>
      <c r="AK393" s="89"/>
      <c r="AL393" s="89"/>
      <c r="AM393" s="89"/>
      <c r="AN393" s="89"/>
      <c r="AO393" s="89"/>
    </row>
    <row r="394" spans="3:41">
      <c r="C394" s="90"/>
      <c r="D394" s="90" t="str">
        <f t="shared" si="32"/>
        <v/>
      </c>
      <c r="E394" s="325"/>
      <c r="F394" s="154"/>
      <c r="G394" s="90"/>
      <c r="H394" s="90"/>
      <c r="I394" s="24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293"/>
      <c r="V394" s="90"/>
      <c r="W394" s="154"/>
      <c r="X394" s="288"/>
      <c r="Y394" s="90"/>
      <c r="Z394" s="90"/>
      <c r="AA394" s="91" t="str">
        <f t="shared" si="35"/>
        <v/>
      </c>
      <c r="AB394" s="77" t="str">
        <f t="shared" si="33"/>
        <v/>
      </c>
      <c r="AC394" s="26"/>
      <c r="AD394" s="89"/>
      <c r="AE394" s="89"/>
      <c r="AF394" s="89"/>
      <c r="AG394" s="227"/>
      <c r="AH394" s="89"/>
      <c r="AI394" s="89"/>
      <c r="AJ394" s="89"/>
      <c r="AK394" s="89"/>
      <c r="AL394" s="89"/>
      <c r="AM394" s="89"/>
      <c r="AN394" s="89"/>
      <c r="AO394" s="89"/>
    </row>
    <row r="395" spans="3:41">
      <c r="C395" s="90"/>
      <c r="D395" s="90" t="str">
        <f t="shared" si="32"/>
        <v/>
      </c>
      <c r="E395" s="325"/>
      <c r="F395" s="154"/>
      <c r="G395" s="90"/>
      <c r="H395" s="90"/>
      <c r="I395" s="24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293"/>
      <c r="V395" s="90"/>
      <c r="W395" s="154"/>
      <c r="X395" s="288"/>
      <c r="Y395" s="90"/>
      <c r="Z395" s="90"/>
      <c r="AA395" s="91" t="str">
        <f t="shared" si="35"/>
        <v/>
      </c>
      <c r="AB395" s="77" t="str">
        <f t="shared" si="33"/>
        <v/>
      </c>
      <c r="AC395" s="26"/>
      <c r="AD395" s="89"/>
      <c r="AE395" s="89"/>
      <c r="AF395" s="89"/>
      <c r="AG395" s="227"/>
      <c r="AH395" s="89"/>
      <c r="AI395" s="89"/>
      <c r="AJ395" s="89"/>
      <c r="AK395" s="89"/>
      <c r="AL395" s="89"/>
      <c r="AM395" s="89"/>
      <c r="AN395" s="89"/>
      <c r="AO395" s="89"/>
    </row>
    <row r="396" spans="3:41">
      <c r="C396" s="90"/>
      <c r="D396" s="90" t="str">
        <f t="shared" si="32"/>
        <v/>
      </c>
      <c r="E396" s="325"/>
      <c r="F396" s="154"/>
      <c r="G396" s="90"/>
      <c r="H396" s="90"/>
      <c r="I396" s="24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293"/>
      <c r="V396" s="90"/>
      <c r="W396" s="154"/>
      <c r="X396" s="288"/>
      <c r="Y396" s="90"/>
      <c r="Z396" s="90"/>
      <c r="AA396" s="91" t="str">
        <f t="shared" si="35"/>
        <v/>
      </c>
      <c r="AB396" s="77" t="str">
        <f t="shared" si="33"/>
        <v/>
      </c>
      <c r="AC396" s="26"/>
      <c r="AD396" s="89"/>
      <c r="AE396" s="89"/>
      <c r="AF396" s="89"/>
      <c r="AG396" s="227"/>
      <c r="AH396" s="89"/>
      <c r="AI396" s="89"/>
      <c r="AJ396" s="89"/>
      <c r="AK396" s="89"/>
      <c r="AL396" s="89"/>
      <c r="AM396" s="89"/>
      <c r="AN396" s="89"/>
      <c r="AO396" s="89"/>
    </row>
    <row r="397" spans="3:41">
      <c r="C397" s="90"/>
      <c r="D397" s="90" t="str">
        <f t="shared" si="32"/>
        <v/>
      </c>
      <c r="E397" s="325"/>
      <c r="F397" s="154"/>
      <c r="G397" s="90"/>
      <c r="H397" s="90"/>
      <c r="I397" s="24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293"/>
      <c r="V397" s="90"/>
      <c r="W397" s="154"/>
      <c r="X397" s="288"/>
      <c r="Y397" s="90"/>
      <c r="Z397" s="90"/>
      <c r="AA397" s="91" t="str">
        <f t="shared" si="35"/>
        <v/>
      </c>
      <c r="AB397" s="77" t="str">
        <f t="shared" si="33"/>
        <v/>
      </c>
      <c r="AC397" s="26"/>
      <c r="AD397" s="89"/>
      <c r="AE397" s="89"/>
      <c r="AF397" s="89"/>
      <c r="AG397" s="227"/>
      <c r="AH397" s="89"/>
      <c r="AI397" s="89"/>
      <c r="AJ397" s="89"/>
      <c r="AK397" s="89"/>
      <c r="AL397" s="89"/>
      <c r="AM397" s="89"/>
      <c r="AN397" s="89"/>
      <c r="AO397" s="89"/>
    </row>
    <row r="398" spans="3:41">
      <c r="C398" s="90"/>
      <c r="D398" s="90" t="str">
        <f t="shared" si="32"/>
        <v/>
      </c>
      <c r="E398" s="325"/>
      <c r="F398" s="154"/>
      <c r="G398" s="90"/>
      <c r="H398" s="90"/>
      <c r="I398" s="24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293"/>
      <c r="V398" s="90"/>
      <c r="W398" s="154"/>
      <c r="X398" s="288"/>
      <c r="Y398" s="90"/>
      <c r="Z398" s="90"/>
      <c r="AA398" s="91" t="str">
        <f t="shared" si="35"/>
        <v/>
      </c>
      <c r="AB398" s="77" t="str">
        <f t="shared" si="33"/>
        <v/>
      </c>
      <c r="AC398" s="26"/>
      <c r="AD398" s="89"/>
      <c r="AE398" s="89"/>
      <c r="AF398" s="89"/>
      <c r="AG398" s="227"/>
      <c r="AH398" s="89"/>
      <c r="AI398" s="89"/>
      <c r="AJ398" s="89"/>
      <c r="AK398" s="89"/>
      <c r="AL398" s="89"/>
      <c r="AM398" s="89"/>
      <c r="AN398" s="89"/>
      <c r="AO398" s="89"/>
    </row>
    <row r="399" spans="3:41">
      <c r="C399" s="90"/>
      <c r="D399" s="90" t="str">
        <f t="shared" si="32"/>
        <v/>
      </c>
      <c r="E399" s="325"/>
      <c r="F399" s="154"/>
      <c r="G399" s="90"/>
      <c r="H399" s="90"/>
      <c r="I399" s="24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293"/>
      <c r="V399" s="90"/>
      <c r="W399" s="154"/>
      <c r="X399" s="288"/>
      <c r="Y399" s="90"/>
      <c r="Z399" s="90"/>
      <c r="AA399" s="91" t="str">
        <f t="shared" si="35"/>
        <v/>
      </c>
      <c r="AB399" s="77" t="str">
        <f t="shared" si="33"/>
        <v/>
      </c>
      <c r="AC399" s="26"/>
      <c r="AD399" s="89"/>
      <c r="AE399" s="89"/>
      <c r="AF399" s="89"/>
      <c r="AG399" s="227"/>
      <c r="AH399" s="89"/>
      <c r="AI399" s="89"/>
      <c r="AJ399" s="89"/>
      <c r="AK399" s="89"/>
      <c r="AL399" s="89"/>
      <c r="AM399" s="89"/>
      <c r="AN399" s="89"/>
      <c r="AO399" s="89"/>
    </row>
    <row r="400" spans="3:41">
      <c r="C400" s="90"/>
      <c r="D400" s="90" t="str">
        <f t="shared" si="32"/>
        <v/>
      </c>
      <c r="E400" s="325"/>
      <c r="F400" s="154"/>
      <c r="G400" s="90"/>
      <c r="H400" s="90"/>
      <c r="I400" s="24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293"/>
      <c r="V400" s="90"/>
      <c r="W400" s="154"/>
      <c r="X400" s="288"/>
      <c r="Y400" s="90"/>
      <c r="Z400" s="90"/>
      <c r="AA400" s="91" t="str">
        <f t="shared" si="35"/>
        <v/>
      </c>
      <c r="AB400" s="77" t="str">
        <f t="shared" si="33"/>
        <v/>
      </c>
      <c r="AC400" s="26"/>
      <c r="AD400" s="89"/>
      <c r="AE400" s="89"/>
      <c r="AF400" s="89"/>
      <c r="AG400" s="227"/>
      <c r="AH400" s="89"/>
      <c r="AI400" s="89"/>
      <c r="AJ400" s="89"/>
      <c r="AK400" s="89"/>
      <c r="AL400" s="89"/>
      <c r="AM400" s="89"/>
      <c r="AN400" s="89"/>
      <c r="AO400" s="89"/>
    </row>
    <row r="401" spans="3:41">
      <c r="C401" s="90"/>
      <c r="D401" s="90" t="str">
        <f t="shared" si="32"/>
        <v/>
      </c>
      <c r="E401" s="325"/>
      <c r="F401" s="154"/>
      <c r="G401" s="90"/>
      <c r="H401" s="90"/>
      <c r="I401" s="24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293"/>
      <c r="V401" s="90"/>
      <c r="W401" s="154"/>
      <c r="X401" s="288"/>
      <c r="Y401" s="90"/>
      <c r="Z401" s="90"/>
      <c r="AA401" s="91" t="str">
        <f t="shared" si="35"/>
        <v/>
      </c>
      <c r="AB401" s="77" t="str">
        <f t="shared" si="33"/>
        <v/>
      </c>
      <c r="AC401" s="26"/>
      <c r="AD401" s="89"/>
      <c r="AE401" s="89"/>
      <c r="AF401" s="89"/>
      <c r="AG401" s="227"/>
      <c r="AH401" s="89"/>
      <c r="AI401" s="89"/>
      <c r="AJ401" s="89"/>
      <c r="AK401" s="89"/>
      <c r="AL401" s="89"/>
      <c r="AM401" s="89"/>
      <c r="AN401" s="89"/>
      <c r="AO401" s="89"/>
    </row>
    <row r="402" spans="3:41">
      <c r="C402" s="90"/>
      <c r="D402" s="90" t="str">
        <f t="shared" si="32"/>
        <v/>
      </c>
      <c r="E402" s="325"/>
      <c r="F402" s="154"/>
      <c r="G402" s="90"/>
      <c r="H402" s="90"/>
      <c r="I402" s="24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293"/>
      <c r="V402" s="90"/>
      <c r="W402" s="154"/>
      <c r="X402" s="288"/>
      <c r="Y402" s="90"/>
      <c r="Z402" s="90"/>
      <c r="AA402" s="91" t="str">
        <f t="shared" si="35"/>
        <v/>
      </c>
      <c r="AB402" s="77" t="str">
        <f t="shared" si="33"/>
        <v/>
      </c>
      <c r="AC402" s="26"/>
      <c r="AD402" s="89"/>
      <c r="AE402" s="89"/>
      <c r="AF402" s="89"/>
      <c r="AG402" s="227"/>
      <c r="AH402" s="89"/>
      <c r="AI402" s="89"/>
      <c r="AJ402" s="89"/>
      <c r="AK402" s="89"/>
      <c r="AL402" s="89"/>
      <c r="AM402" s="89"/>
      <c r="AN402" s="89"/>
      <c r="AO402" s="89"/>
    </row>
    <row r="403" spans="3:41">
      <c r="C403" s="90"/>
      <c r="D403" s="90" t="str">
        <f t="shared" si="32"/>
        <v/>
      </c>
      <c r="E403" s="325"/>
      <c r="F403" s="154"/>
      <c r="G403" s="90"/>
      <c r="H403" s="90"/>
      <c r="I403" s="24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293"/>
      <c r="V403" s="90"/>
      <c r="W403" s="154"/>
      <c r="X403" s="288"/>
      <c r="Y403" s="90"/>
      <c r="Z403" s="90"/>
      <c r="AA403" s="91" t="str">
        <f t="shared" si="35"/>
        <v/>
      </c>
      <c r="AB403" s="77" t="str">
        <f t="shared" si="33"/>
        <v/>
      </c>
      <c r="AC403" s="26"/>
      <c r="AD403" s="89"/>
      <c r="AE403" s="89"/>
      <c r="AF403" s="89"/>
      <c r="AG403" s="227"/>
      <c r="AH403" s="89"/>
      <c r="AI403" s="89"/>
      <c r="AJ403" s="89"/>
      <c r="AK403" s="89"/>
      <c r="AL403" s="89"/>
      <c r="AM403" s="89"/>
      <c r="AN403" s="89"/>
      <c r="AO403" s="89"/>
    </row>
    <row r="404" spans="3:41">
      <c r="C404" s="90"/>
      <c r="D404" s="90" t="str">
        <f t="shared" si="32"/>
        <v/>
      </c>
      <c r="E404" s="325"/>
      <c r="F404" s="154"/>
      <c r="G404" s="90"/>
      <c r="H404" s="90"/>
      <c r="I404" s="24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293"/>
      <c r="V404" s="90"/>
      <c r="W404" s="154"/>
      <c r="X404" s="288"/>
      <c r="Y404" s="90"/>
      <c r="Z404" s="90"/>
      <c r="AA404" s="91" t="str">
        <f t="shared" si="35"/>
        <v/>
      </c>
      <c r="AB404" s="77" t="str">
        <f t="shared" si="33"/>
        <v/>
      </c>
      <c r="AC404" s="26"/>
      <c r="AD404" s="89"/>
      <c r="AE404" s="89"/>
      <c r="AF404" s="89"/>
      <c r="AG404" s="227"/>
      <c r="AH404" s="89"/>
      <c r="AI404" s="89"/>
      <c r="AJ404" s="89"/>
      <c r="AK404" s="89"/>
      <c r="AL404" s="89"/>
      <c r="AM404" s="89"/>
      <c r="AN404" s="89"/>
      <c r="AO404" s="89"/>
    </row>
    <row r="405" spans="3:41">
      <c r="C405" s="90"/>
      <c r="D405" s="90" t="str">
        <f t="shared" si="32"/>
        <v/>
      </c>
      <c r="E405" s="325"/>
      <c r="F405" s="154"/>
      <c r="G405" s="90"/>
      <c r="H405" s="90"/>
      <c r="I405" s="24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293"/>
      <c r="V405" s="90"/>
      <c r="W405" s="154"/>
      <c r="X405" s="288"/>
      <c r="Y405" s="90"/>
      <c r="Z405" s="90"/>
      <c r="AA405" s="91" t="str">
        <f t="shared" si="35"/>
        <v/>
      </c>
      <c r="AB405" s="77" t="str">
        <f t="shared" si="33"/>
        <v/>
      </c>
      <c r="AC405" s="26"/>
      <c r="AD405" s="89"/>
      <c r="AE405" s="89"/>
      <c r="AF405" s="89"/>
      <c r="AG405" s="227"/>
      <c r="AH405" s="89"/>
      <c r="AI405" s="89"/>
      <c r="AJ405" s="89"/>
      <c r="AK405" s="89"/>
      <c r="AL405" s="89"/>
      <c r="AM405" s="89"/>
      <c r="AN405" s="89"/>
      <c r="AO405" s="89"/>
    </row>
    <row r="406" spans="3:41">
      <c r="C406" s="90"/>
      <c r="D406" s="90" t="str">
        <f t="shared" si="32"/>
        <v/>
      </c>
      <c r="E406" s="325"/>
      <c r="F406" s="154"/>
      <c r="G406" s="90"/>
      <c r="H406" s="90"/>
      <c r="I406" s="24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293"/>
      <c r="V406" s="90"/>
      <c r="W406" s="154"/>
      <c r="X406" s="288"/>
      <c r="Y406" s="90"/>
      <c r="Z406" s="90"/>
      <c r="AA406" s="91" t="str">
        <f t="shared" si="35"/>
        <v/>
      </c>
      <c r="AB406" s="77" t="str">
        <f t="shared" si="33"/>
        <v/>
      </c>
      <c r="AC406" s="26"/>
      <c r="AD406" s="89"/>
      <c r="AE406" s="89"/>
      <c r="AF406" s="89"/>
      <c r="AG406" s="227"/>
      <c r="AH406" s="89"/>
      <c r="AI406" s="89"/>
      <c r="AJ406" s="89"/>
      <c r="AK406" s="89"/>
      <c r="AL406" s="89"/>
      <c r="AM406" s="89"/>
      <c r="AN406" s="89"/>
      <c r="AO406" s="89"/>
    </row>
    <row r="407" spans="3:41">
      <c r="C407" s="90"/>
      <c r="D407" s="90" t="str">
        <f t="shared" si="32"/>
        <v/>
      </c>
      <c r="E407" s="325"/>
      <c r="F407" s="154"/>
      <c r="G407" s="90"/>
      <c r="H407" s="90"/>
      <c r="I407" s="24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293"/>
      <c r="V407" s="90"/>
      <c r="W407" s="154"/>
      <c r="X407" s="288"/>
      <c r="Y407" s="90"/>
      <c r="Z407" s="90"/>
      <c r="AA407" s="91" t="str">
        <f t="shared" si="35"/>
        <v/>
      </c>
      <c r="AB407" s="77" t="str">
        <f t="shared" si="33"/>
        <v/>
      </c>
      <c r="AC407" s="26"/>
      <c r="AD407" s="89"/>
      <c r="AE407" s="89"/>
      <c r="AF407" s="89"/>
      <c r="AG407" s="227"/>
      <c r="AH407" s="89"/>
      <c r="AI407" s="89"/>
      <c r="AJ407" s="89"/>
      <c r="AK407" s="89"/>
      <c r="AL407" s="89"/>
      <c r="AM407" s="89"/>
      <c r="AN407" s="89"/>
      <c r="AO407" s="89"/>
    </row>
    <row r="408" spans="3:41">
      <c r="C408" s="90"/>
      <c r="D408" s="90" t="str">
        <f t="shared" si="32"/>
        <v/>
      </c>
      <c r="E408" s="325"/>
      <c r="F408" s="154"/>
      <c r="G408" s="90"/>
      <c r="H408" s="90"/>
      <c r="I408" s="24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293"/>
      <c r="V408" s="90"/>
      <c r="W408" s="154"/>
      <c r="X408" s="288"/>
      <c r="Y408" s="90"/>
      <c r="Z408" s="90"/>
      <c r="AA408" s="91" t="str">
        <f t="shared" si="35"/>
        <v/>
      </c>
      <c r="AB408" s="77" t="str">
        <f t="shared" si="33"/>
        <v/>
      </c>
      <c r="AC408" s="26"/>
      <c r="AD408" s="89"/>
      <c r="AE408" s="89"/>
      <c r="AF408" s="89"/>
      <c r="AG408" s="227"/>
      <c r="AH408" s="89"/>
      <c r="AI408" s="89"/>
      <c r="AJ408" s="89"/>
      <c r="AK408" s="89"/>
      <c r="AL408" s="89"/>
      <c r="AM408" s="89"/>
      <c r="AN408" s="89"/>
      <c r="AO408" s="89"/>
    </row>
    <row r="409" spans="3:41">
      <c r="C409" s="90"/>
      <c r="D409" s="90" t="str">
        <f t="shared" si="32"/>
        <v/>
      </c>
      <c r="E409" s="325"/>
      <c r="F409" s="154"/>
      <c r="G409" s="90"/>
      <c r="H409" s="90"/>
      <c r="I409" s="24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293"/>
      <c r="V409" s="90"/>
      <c r="W409" s="154"/>
      <c r="X409" s="288"/>
      <c r="Y409" s="90"/>
      <c r="Z409" s="90"/>
      <c r="AA409" s="91" t="str">
        <f t="shared" si="35"/>
        <v/>
      </c>
      <c r="AB409" s="77" t="str">
        <f t="shared" si="33"/>
        <v/>
      </c>
      <c r="AC409" s="26"/>
      <c r="AD409" s="89"/>
      <c r="AE409" s="89"/>
      <c r="AF409" s="89"/>
      <c r="AG409" s="227"/>
      <c r="AH409" s="89"/>
      <c r="AI409" s="89"/>
      <c r="AJ409" s="89"/>
      <c r="AK409" s="89"/>
      <c r="AL409" s="89"/>
      <c r="AM409" s="89"/>
      <c r="AN409" s="89"/>
      <c r="AO409" s="89"/>
    </row>
    <row r="410" spans="3:41">
      <c r="C410" s="90"/>
      <c r="D410" s="90" t="str">
        <f t="shared" si="32"/>
        <v/>
      </c>
      <c r="E410" s="325"/>
      <c r="F410" s="154"/>
      <c r="G410" s="90"/>
      <c r="H410" s="90"/>
      <c r="I410" s="24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293"/>
      <c r="V410" s="90"/>
      <c r="W410" s="154"/>
      <c r="X410" s="288"/>
      <c r="Y410" s="90"/>
      <c r="Z410" s="90"/>
      <c r="AA410" s="91" t="str">
        <f t="shared" si="35"/>
        <v/>
      </c>
      <c r="AB410" s="77" t="str">
        <f t="shared" si="33"/>
        <v/>
      </c>
      <c r="AC410" s="26"/>
      <c r="AD410" s="89"/>
      <c r="AE410" s="89"/>
      <c r="AF410" s="89"/>
      <c r="AG410" s="227"/>
      <c r="AH410" s="89"/>
      <c r="AI410" s="89"/>
      <c r="AJ410" s="89"/>
      <c r="AK410" s="89"/>
      <c r="AL410" s="89"/>
      <c r="AM410" s="89"/>
      <c r="AN410" s="89"/>
      <c r="AO410" s="89"/>
    </row>
    <row r="411" spans="3:41">
      <c r="C411" s="90"/>
      <c r="D411" s="90" t="str">
        <f t="shared" si="32"/>
        <v/>
      </c>
      <c r="E411" s="325"/>
      <c r="F411" s="154"/>
      <c r="G411" s="90"/>
      <c r="H411" s="90"/>
      <c r="I411" s="24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293"/>
      <c r="V411" s="90"/>
      <c r="W411" s="154"/>
      <c r="X411" s="288"/>
      <c r="Y411" s="90"/>
      <c r="Z411" s="90"/>
      <c r="AA411" s="91" t="str">
        <f t="shared" si="35"/>
        <v/>
      </c>
      <c r="AB411" s="77" t="str">
        <f t="shared" si="33"/>
        <v/>
      </c>
      <c r="AC411" s="26"/>
      <c r="AD411" s="89"/>
      <c r="AE411" s="89"/>
      <c r="AF411" s="89"/>
      <c r="AG411" s="227"/>
      <c r="AH411" s="89"/>
      <c r="AI411" s="89"/>
      <c r="AJ411" s="89"/>
      <c r="AK411" s="89"/>
      <c r="AL411" s="89"/>
      <c r="AM411" s="89"/>
      <c r="AN411" s="89"/>
      <c r="AO411" s="89"/>
    </row>
    <row r="412" spans="3:41">
      <c r="C412" s="90"/>
      <c r="D412" s="90" t="str">
        <f t="shared" si="32"/>
        <v/>
      </c>
      <c r="E412" s="325"/>
      <c r="F412" s="154"/>
      <c r="G412" s="90"/>
      <c r="H412" s="90"/>
      <c r="I412" s="24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293"/>
      <c r="V412" s="90"/>
      <c r="W412" s="154"/>
      <c r="X412" s="288"/>
      <c r="Y412" s="90"/>
      <c r="Z412" s="90"/>
      <c r="AA412" s="91" t="str">
        <f t="shared" si="35"/>
        <v/>
      </c>
      <c r="AB412" s="77" t="str">
        <f t="shared" si="33"/>
        <v/>
      </c>
      <c r="AC412" s="26"/>
      <c r="AD412" s="89"/>
      <c r="AE412" s="89"/>
      <c r="AF412" s="89"/>
      <c r="AG412" s="227"/>
      <c r="AH412" s="89"/>
      <c r="AI412" s="89"/>
      <c r="AJ412" s="89"/>
      <c r="AK412" s="89"/>
      <c r="AL412" s="89"/>
      <c r="AM412" s="89"/>
      <c r="AN412" s="89"/>
      <c r="AO412" s="89"/>
    </row>
    <row r="413" spans="3:41">
      <c r="C413" s="90"/>
      <c r="D413" s="90" t="str">
        <f t="shared" si="32"/>
        <v/>
      </c>
      <c r="E413" s="325"/>
      <c r="F413" s="154"/>
      <c r="G413" s="90"/>
      <c r="H413" s="90"/>
      <c r="I413" s="24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293"/>
      <c r="V413" s="90"/>
      <c r="W413" s="154"/>
      <c r="X413" s="288"/>
      <c r="Y413" s="90"/>
      <c r="Z413" s="90"/>
      <c r="AA413" s="91" t="str">
        <f t="shared" si="35"/>
        <v/>
      </c>
      <c r="AB413" s="77" t="str">
        <f t="shared" si="33"/>
        <v/>
      </c>
      <c r="AC413" s="26"/>
      <c r="AD413" s="89"/>
      <c r="AE413" s="89"/>
      <c r="AF413" s="89"/>
      <c r="AG413" s="227"/>
      <c r="AH413" s="89"/>
      <c r="AI413" s="89"/>
      <c r="AJ413" s="89"/>
      <c r="AK413" s="89"/>
      <c r="AL413" s="89"/>
      <c r="AM413" s="89"/>
      <c r="AN413" s="89"/>
      <c r="AO413" s="89"/>
    </row>
    <row r="414" spans="3:41">
      <c r="C414" s="90"/>
      <c r="D414" s="90" t="str">
        <f t="shared" si="32"/>
        <v/>
      </c>
      <c r="E414" s="325"/>
      <c r="F414" s="154"/>
      <c r="G414" s="90"/>
      <c r="H414" s="90"/>
      <c r="I414" s="24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293"/>
      <c r="V414" s="90"/>
      <c r="W414" s="154"/>
      <c r="X414" s="288"/>
      <c r="Y414" s="90"/>
      <c r="Z414" s="90"/>
      <c r="AA414" s="91" t="str">
        <f t="shared" si="35"/>
        <v/>
      </c>
      <c r="AB414" s="77" t="str">
        <f t="shared" si="33"/>
        <v/>
      </c>
      <c r="AC414" s="26"/>
      <c r="AD414" s="89"/>
      <c r="AE414" s="89"/>
      <c r="AF414" s="89"/>
      <c r="AG414" s="227"/>
      <c r="AH414" s="89"/>
      <c r="AI414" s="89"/>
      <c r="AJ414" s="89"/>
      <c r="AK414" s="89"/>
      <c r="AL414" s="89"/>
      <c r="AM414" s="89"/>
      <c r="AN414" s="89"/>
      <c r="AO414" s="89"/>
    </row>
    <row r="415" spans="3:41">
      <c r="C415" s="90"/>
      <c r="D415" s="90" t="str">
        <f t="shared" si="32"/>
        <v/>
      </c>
      <c r="E415" s="325"/>
      <c r="F415" s="154"/>
      <c r="G415" s="90"/>
      <c r="H415" s="90"/>
      <c r="I415" s="24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293"/>
      <c r="V415" s="90"/>
      <c r="W415" s="154"/>
      <c r="X415" s="288"/>
      <c r="Y415" s="90"/>
      <c r="Z415" s="90"/>
      <c r="AA415" s="91" t="str">
        <f t="shared" si="35"/>
        <v/>
      </c>
      <c r="AB415" s="77" t="str">
        <f t="shared" si="33"/>
        <v/>
      </c>
      <c r="AC415" s="26"/>
      <c r="AD415" s="89"/>
      <c r="AE415" s="89"/>
      <c r="AF415" s="89"/>
      <c r="AG415" s="227"/>
      <c r="AH415" s="89"/>
      <c r="AI415" s="89"/>
      <c r="AJ415" s="89"/>
      <c r="AK415" s="89"/>
      <c r="AL415" s="89"/>
      <c r="AM415" s="89"/>
      <c r="AN415" s="89"/>
      <c r="AO415" s="89"/>
    </row>
    <row r="416" spans="3:41">
      <c r="C416" s="90"/>
      <c r="D416" s="90" t="str">
        <f t="shared" si="32"/>
        <v/>
      </c>
      <c r="E416" s="325"/>
      <c r="F416" s="154"/>
      <c r="G416" s="90"/>
      <c r="H416" s="90"/>
      <c r="I416" s="24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293"/>
      <c r="V416" s="90"/>
      <c r="W416" s="154"/>
      <c r="X416" s="288"/>
      <c r="Y416" s="90"/>
      <c r="Z416" s="90"/>
      <c r="AA416" s="91" t="str">
        <f t="shared" si="35"/>
        <v/>
      </c>
      <c r="AB416" s="77" t="str">
        <f t="shared" si="33"/>
        <v/>
      </c>
      <c r="AC416" s="26"/>
      <c r="AD416" s="89"/>
      <c r="AE416" s="89"/>
      <c r="AF416" s="89"/>
      <c r="AG416" s="227"/>
      <c r="AH416" s="89"/>
      <c r="AI416" s="89"/>
      <c r="AJ416" s="89"/>
      <c r="AK416" s="89"/>
      <c r="AL416" s="89"/>
      <c r="AM416" s="89"/>
      <c r="AN416" s="89"/>
      <c r="AO416" s="89"/>
    </row>
    <row r="417" spans="3:41">
      <c r="C417" s="90"/>
      <c r="D417" s="90" t="str">
        <f t="shared" si="32"/>
        <v/>
      </c>
      <c r="E417" s="325"/>
      <c r="F417" s="154"/>
      <c r="G417" s="90"/>
      <c r="H417" s="90"/>
      <c r="I417" s="24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293"/>
      <c r="V417" s="90"/>
      <c r="W417" s="154"/>
      <c r="X417" s="288"/>
      <c r="Y417" s="90"/>
      <c r="Z417" s="90"/>
      <c r="AA417" s="91" t="str">
        <f t="shared" si="35"/>
        <v/>
      </c>
      <c r="AB417" s="77" t="str">
        <f t="shared" si="33"/>
        <v/>
      </c>
      <c r="AC417" s="26"/>
      <c r="AD417" s="89"/>
      <c r="AE417" s="89"/>
      <c r="AF417" s="89"/>
      <c r="AG417" s="227"/>
      <c r="AH417" s="89"/>
      <c r="AI417" s="89"/>
      <c r="AJ417" s="89"/>
      <c r="AK417" s="89"/>
      <c r="AL417" s="89"/>
      <c r="AM417" s="89"/>
      <c r="AN417" s="89"/>
      <c r="AO417" s="89"/>
    </row>
    <row r="418" spans="3:41">
      <c r="C418" s="90"/>
      <c r="D418" s="90" t="str">
        <f t="shared" si="32"/>
        <v/>
      </c>
      <c r="E418" s="325"/>
      <c r="F418" s="154"/>
      <c r="G418" s="90"/>
      <c r="H418" s="90"/>
      <c r="I418" s="24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293"/>
      <c r="V418" s="90"/>
      <c r="W418" s="154"/>
      <c r="X418" s="288"/>
      <c r="Y418" s="90"/>
      <c r="Z418" s="90"/>
      <c r="AA418" s="91" t="str">
        <f t="shared" si="35"/>
        <v/>
      </c>
      <c r="AB418" s="77" t="str">
        <f t="shared" si="33"/>
        <v/>
      </c>
      <c r="AC418" s="26"/>
      <c r="AD418" s="89"/>
      <c r="AE418" s="89"/>
      <c r="AF418" s="89"/>
      <c r="AG418" s="227"/>
      <c r="AH418" s="89"/>
      <c r="AI418" s="89"/>
      <c r="AJ418" s="89"/>
      <c r="AK418" s="89"/>
      <c r="AL418" s="89"/>
      <c r="AM418" s="89"/>
      <c r="AN418" s="89"/>
      <c r="AO418" s="89"/>
    </row>
    <row r="419" spans="3:41">
      <c r="C419" s="90"/>
      <c r="D419" s="90" t="str">
        <f t="shared" ref="D419:D433" si="36">IF(G419="M",VLOOKUP(H419,$C$4:$E$9,2,0),IF(G419="F",VLOOKUP(H419,$C$4:$E$9,3,0),IF(G419="","")))</f>
        <v/>
      </c>
      <c r="E419" s="325"/>
      <c r="F419" s="154"/>
      <c r="G419" s="90"/>
      <c r="H419" s="90"/>
      <c r="I419" s="24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293"/>
      <c r="V419" s="90"/>
      <c r="W419" s="154"/>
      <c r="X419" s="288"/>
      <c r="Y419" s="90"/>
      <c r="Z419" s="90"/>
      <c r="AA419" s="91" t="str">
        <f t="shared" si="35"/>
        <v/>
      </c>
      <c r="AB419" s="77" t="str">
        <f t="shared" ref="AB419:AB433" si="37">IF(COUNTA(S419)=0,"",$AB$32)</f>
        <v/>
      </c>
      <c r="AC419" s="26"/>
      <c r="AD419" s="89"/>
      <c r="AE419" s="89"/>
      <c r="AF419" s="89"/>
      <c r="AG419" s="227"/>
      <c r="AH419" s="89"/>
      <c r="AI419" s="89"/>
      <c r="AJ419" s="89"/>
      <c r="AK419" s="89"/>
      <c r="AL419" s="89"/>
      <c r="AM419" s="89"/>
      <c r="AN419" s="89"/>
      <c r="AO419" s="89"/>
    </row>
    <row r="420" spans="3:41">
      <c r="C420" s="90"/>
      <c r="D420" s="90" t="str">
        <f t="shared" si="36"/>
        <v/>
      </c>
      <c r="E420" s="325"/>
      <c r="F420" s="154"/>
      <c r="G420" s="90"/>
      <c r="H420" s="90"/>
      <c r="I420" s="24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293"/>
      <c r="V420" s="90"/>
      <c r="W420" s="154"/>
      <c r="X420" s="288"/>
      <c r="Y420" s="90"/>
      <c r="Z420" s="90"/>
      <c r="AA420" s="91" t="str">
        <f t="shared" si="35"/>
        <v/>
      </c>
      <c r="AB420" s="77" t="str">
        <f t="shared" si="37"/>
        <v/>
      </c>
      <c r="AC420" s="26"/>
      <c r="AD420" s="89"/>
      <c r="AE420" s="89"/>
      <c r="AF420" s="89"/>
      <c r="AG420" s="227"/>
      <c r="AH420" s="89"/>
      <c r="AI420" s="89"/>
      <c r="AJ420" s="89"/>
      <c r="AK420" s="89"/>
      <c r="AL420" s="89"/>
      <c r="AM420" s="89"/>
      <c r="AN420" s="89"/>
      <c r="AO420" s="89"/>
    </row>
    <row r="421" spans="3:41">
      <c r="C421" s="90"/>
      <c r="D421" s="90" t="str">
        <f t="shared" si="36"/>
        <v/>
      </c>
      <c r="E421" s="325"/>
      <c r="F421" s="154"/>
      <c r="G421" s="90"/>
      <c r="H421" s="90"/>
      <c r="I421" s="24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293"/>
      <c r="V421" s="90"/>
      <c r="W421" s="154"/>
      <c r="X421" s="288"/>
      <c r="Y421" s="90"/>
      <c r="Z421" s="90"/>
      <c r="AA421" s="91" t="str">
        <f t="shared" ref="AA421:AA433" si="38">IF(H421="","",IF(COUNTA(J421:R421)&gt;3,"Events Over Limit",IF(COUNTA(J421:R421)=0,"Please entry at least 1 indv., event",IF(COUNTA(V421)=1,COUNTA(J421:R421)*$AA$31+$AA$30+$AA$32+$U421,IF(COUNTA(V421)=0,COUNTA(J421:R421)*$AA$31+$AA$30+$U421,"Error")))))</f>
        <v/>
      </c>
      <c r="AB421" s="77" t="str">
        <f t="shared" si="37"/>
        <v/>
      </c>
      <c r="AC421" s="26"/>
      <c r="AD421" s="89"/>
      <c r="AE421" s="89"/>
      <c r="AF421" s="89"/>
      <c r="AG421" s="227"/>
      <c r="AH421" s="89"/>
      <c r="AI421" s="89"/>
      <c r="AJ421" s="89"/>
      <c r="AK421" s="89"/>
      <c r="AL421" s="89"/>
      <c r="AM421" s="89"/>
      <c r="AN421" s="89"/>
      <c r="AO421" s="89"/>
    </row>
    <row r="422" spans="3:41">
      <c r="C422" s="90"/>
      <c r="D422" s="90" t="str">
        <f t="shared" si="36"/>
        <v/>
      </c>
      <c r="E422" s="325"/>
      <c r="F422" s="154"/>
      <c r="G422" s="90"/>
      <c r="H422" s="90"/>
      <c r="I422" s="24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293"/>
      <c r="V422" s="90"/>
      <c r="W422" s="154"/>
      <c r="X422" s="288"/>
      <c r="Y422" s="90"/>
      <c r="Z422" s="90"/>
      <c r="AA422" s="91" t="str">
        <f t="shared" si="38"/>
        <v/>
      </c>
      <c r="AB422" s="77" t="str">
        <f t="shared" si="37"/>
        <v/>
      </c>
      <c r="AC422" s="26"/>
      <c r="AD422" s="89"/>
      <c r="AE422" s="89"/>
      <c r="AF422" s="89"/>
      <c r="AG422" s="227"/>
      <c r="AH422" s="89"/>
      <c r="AI422" s="89"/>
      <c r="AJ422" s="89"/>
      <c r="AK422" s="89"/>
      <c r="AL422" s="89"/>
      <c r="AM422" s="89"/>
      <c r="AN422" s="89"/>
      <c r="AO422" s="89"/>
    </row>
    <row r="423" spans="3:41">
      <c r="C423" s="90"/>
      <c r="D423" s="90" t="str">
        <f t="shared" si="36"/>
        <v/>
      </c>
      <c r="E423" s="325"/>
      <c r="F423" s="154"/>
      <c r="G423" s="90"/>
      <c r="H423" s="90"/>
      <c r="I423" s="24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293"/>
      <c r="V423" s="90"/>
      <c r="W423" s="154"/>
      <c r="X423" s="288"/>
      <c r="Y423" s="90"/>
      <c r="Z423" s="90"/>
      <c r="AA423" s="91" t="str">
        <f t="shared" si="38"/>
        <v/>
      </c>
      <c r="AB423" s="77" t="str">
        <f t="shared" si="37"/>
        <v/>
      </c>
      <c r="AC423" s="26"/>
      <c r="AD423" s="89"/>
      <c r="AE423" s="89"/>
      <c r="AF423" s="89"/>
      <c r="AG423" s="227"/>
      <c r="AH423" s="89"/>
      <c r="AI423" s="89"/>
      <c r="AJ423" s="89"/>
      <c r="AK423" s="89"/>
      <c r="AL423" s="89"/>
      <c r="AM423" s="89"/>
      <c r="AN423" s="89"/>
      <c r="AO423" s="89"/>
    </row>
    <row r="424" spans="3:41">
      <c r="C424" s="90"/>
      <c r="D424" s="90" t="str">
        <f t="shared" si="36"/>
        <v/>
      </c>
      <c r="E424" s="325"/>
      <c r="F424" s="154"/>
      <c r="G424" s="90"/>
      <c r="H424" s="90"/>
      <c r="I424" s="24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293"/>
      <c r="V424" s="90"/>
      <c r="W424" s="154"/>
      <c r="X424" s="288"/>
      <c r="Y424" s="90"/>
      <c r="Z424" s="90"/>
      <c r="AA424" s="91" t="str">
        <f t="shared" si="38"/>
        <v/>
      </c>
      <c r="AB424" s="77" t="str">
        <f t="shared" si="37"/>
        <v/>
      </c>
      <c r="AC424" s="26"/>
      <c r="AD424" s="89"/>
      <c r="AE424" s="89"/>
      <c r="AF424" s="89"/>
      <c r="AG424" s="227"/>
      <c r="AH424" s="89"/>
      <c r="AI424" s="89"/>
      <c r="AJ424" s="89"/>
      <c r="AK424" s="89"/>
      <c r="AL424" s="89"/>
      <c r="AM424" s="89"/>
      <c r="AN424" s="89"/>
      <c r="AO424" s="89"/>
    </row>
    <row r="425" spans="3:41">
      <c r="C425" s="90"/>
      <c r="D425" s="90" t="str">
        <f t="shared" si="36"/>
        <v/>
      </c>
      <c r="E425" s="325"/>
      <c r="F425" s="154"/>
      <c r="G425" s="90"/>
      <c r="H425" s="90"/>
      <c r="I425" s="24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293"/>
      <c r="V425" s="90"/>
      <c r="W425" s="154"/>
      <c r="X425" s="288"/>
      <c r="Y425" s="90"/>
      <c r="Z425" s="90"/>
      <c r="AA425" s="91" t="str">
        <f t="shared" si="38"/>
        <v/>
      </c>
      <c r="AB425" s="77" t="str">
        <f t="shared" si="37"/>
        <v/>
      </c>
      <c r="AC425" s="26"/>
      <c r="AD425" s="89"/>
      <c r="AE425" s="89"/>
      <c r="AF425" s="89"/>
      <c r="AG425" s="227"/>
      <c r="AH425" s="89"/>
      <c r="AI425" s="89"/>
      <c r="AJ425" s="89"/>
      <c r="AK425" s="89"/>
      <c r="AL425" s="89"/>
      <c r="AM425" s="89"/>
      <c r="AN425" s="89"/>
      <c r="AO425" s="89"/>
    </row>
    <row r="426" spans="3:41">
      <c r="C426" s="90"/>
      <c r="D426" s="90" t="str">
        <f t="shared" si="36"/>
        <v/>
      </c>
      <c r="E426" s="325"/>
      <c r="F426" s="154"/>
      <c r="G426" s="90"/>
      <c r="H426" s="90"/>
      <c r="I426" s="24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293"/>
      <c r="V426" s="90"/>
      <c r="W426" s="154"/>
      <c r="X426" s="288"/>
      <c r="Y426" s="90"/>
      <c r="Z426" s="90"/>
      <c r="AA426" s="91" t="str">
        <f t="shared" si="38"/>
        <v/>
      </c>
      <c r="AB426" s="77" t="str">
        <f t="shared" si="37"/>
        <v/>
      </c>
      <c r="AC426" s="26"/>
      <c r="AD426" s="89"/>
      <c r="AE426" s="89"/>
      <c r="AF426" s="89"/>
      <c r="AG426" s="227"/>
      <c r="AH426" s="89"/>
      <c r="AI426" s="89"/>
      <c r="AJ426" s="89"/>
      <c r="AK426" s="89"/>
      <c r="AL426" s="89"/>
      <c r="AM426" s="89"/>
      <c r="AN426" s="89"/>
      <c r="AO426" s="89"/>
    </row>
    <row r="427" spans="3:41">
      <c r="C427" s="90"/>
      <c r="D427" s="90" t="str">
        <f t="shared" si="36"/>
        <v/>
      </c>
      <c r="E427" s="325"/>
      <c r="F427" s="154"/>
      <c r="G427" s="90"/>
      <c r="H427" s="90"/>
      <c r="I427" s="24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293"/>
      <c r="V427" s="90"/>
      <c r="W427" s="154"/>
      <c r="X427" s="288"/>
      <c r="Y427" s="90"/>
      <c r="Z427" s="90"/>
      <c r="AA427" s="91" t="str">
        <f t="shared" si="38"/>
        <v/>
      </c>
      <c r="AB427" s="77" t="str">
        <f t="shared" si="37"/>
        <v/>
      </c>
      <c r="AC427" s="26"/>
      <c r="AD427" s="89"/>
      <c r="AE427" s="89"/>
      <c r="AF427" s="89"/>
      <c r="AG427" s="227"/>
      <c r="AH427" s="89"/>
      <c r="AI427" s="89"/>
      <c r="AJ427" s="89"/>
      <c r="AK427" s="89"/>
      <c r="AL427" s="89"/>
      <c r="AM427" s="89"/>
      <c r="AN427" s="89"/>
      <c r="AO427" s="89"/>
    </row>
    <row r="428" spans="3:41">
      <c r="C428" s="90"/>
      <c r="D428" s="90" t="str">
        <f t="shared" si="36"/>
        <v/>
      </c>
      <c r="E428" s="325"/>
      <c r="F428" s="154"/>
      <c r="G428" s="90"/>
      <c r="H428" s="90"/>
      <c r="I428" s="24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293"/>
      <c r="V428" s="90"/>
      <c r="W428" s="154"/>
      <c r="X428" s="288"/>
      <c r="Y428" s="90"/>
      <c r="Z428" s="90"/>
      <c r="AA428" s="91" t="str">
        <f t="shared" si="38"/>
        <v/>
      </c>
      <c r="AB428" s="77" t="str">
        <f t="shared" si="37"/>
        <v/>
      </c>
      <c r="AC428" s="26"/>
      <c r="AD428" s="89"/>
      <c r="AE428" s="89"/>
      <c r="AF428" s="89"/>
      <c r="AG428" s="227"/>
      <c r="AH428" s="89"/>
      <c r="AI428" s="89"/>
      <c r="AJ428" s="89"/>
      <c r="AK428" s="89"/>
      <c r="AL428" s="89"/>
      <c r="AM428" s="89"/>
      <c r="AN428" s="89"/>
      <c r="AO428" s="89"/>
    </row>
    <row r="429" spans="3:41">
      <c r="C429" s="90"/>
      <c r="D429" s="90" t="str">
        <f t="shared" si="36"/>
        <v/>
      </c>
      <c r="E429" s="325"/>
      <c r="F429" s="154"/>
      <c r="G429" s="90"/>
      <c r="H429" s="90"/>
      <c r="I429" s="24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293"/>
      <c r="V429" s="90"/>
      <c r="W429" s="154"/>
      <c r="X429" s="288"/>
      <c r="Y429" s="90"/>
      <c r="Z429" s="90"/>
      <c r="AA429" s="91" t="str">
        <f t="shared" si="38"/>
        <v/>
      </c>
      <c r="AB429" s="77" t="str">
        <f t="shared" si="37"/>
        <v/>
      </c>
      <c r="AC429" s="26"/>
      <c r="AD429" s="89"/>
      <c r="AE429" s="89"/>
      <c r="AF429" s="89"/>
      <c r="AG429" s="227"/>
      <c r="AH429" s="89"/>
      <c r="AI429" s="89"/>
      <c r="AJ429" s="89"/>
      <c r="AK429" s="89"/>
      <c r="AL429" s="89"/>
      <c r="AM429" s="89"/>
      <c r="AN429" s="89"/>
      <c r="AO429" s="89"/>
    </row>
    <row r="430" spans="3:41">
      <c r="C430" s="90"/>
      <c r="D430" s="90" t="str">
        <f t="shared" si="36"/>
        <v/>
      </c>
      <c r="E430" s="325"/>
      <c r="F430" s="154"/>
      <c r="G430" s="90"/>
      <c r="H430" s="90"/>
      <c r="I430" s="24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293"/>
      <c r="V430" s="90"/>
      <c r="W430" s="154"/>
      <c r="X430" s="288"/>
      <c r="Y430" s="90"/>
      <c r="Z430" s="90"/>
      <c r="AA430" s="91" t="str">
        <f t="shared" si="38"/>
        <v/>
      </c>
      <c r="AB430" s="77" t="str">
        <f t="shared" si="37"/>
        <v/>
      </c>
      <c r="AC430" s="26"/>
      <c r="AD430" s="89"/>
      <c r="AE430" s="89"/>
      <c r="AF430" s="89"/>
      <c r="AG430" s="227"/>
      <c r="AH430" s="89"/>
      <c r="AI430" s="89"/>
      <c r="AJ430" s="89"/>
      <c r="AK430" s="89"/>
      <c r="AL430" s="89"/>
      <c r="AM430" s="89"/>
      <c r="AN430" s="89"/>
      <c r="AO430" s="89"/>
    </row>
    <row r="431" spans="3:41">
      <c r="C431" s="90"/>
      <c r="D431" s="90" t="str">
        <f t="shared" si="36"/>
        <v/>
      </c>
      <c r="E431" s="325"/>
      <c r="F431" s="154"/>
      <c r="G431" s="90"/>
      <c r="H431" s="90"/>
      <c r="I431" s="24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293"/>
      <c r="V431" s="90"/>
      <c r="W431" s="154"/>
      <c r="X431" s="288"/>
      <c r="Y431" s="90"/>
      <c r="Z431" s="90"/>
      <c r="AA431" s="91" t="str">
        <f t="shared" si="38"/>
        <v/>
      </c>
      <c r="AB431" s="77" t="str">
        <f t="shared" si="37"/>
        <v/>
      </c>
      <c r="AC431" s="26"/>
      <c r="AD431" s="89"/>
      <c r="AE431" s="89"/>
      <c r="AF431" s="89"/>
      <c r="AG431" s="227"/>
      <c r="AH431" s="89"/>
      <c r="AI431" s="89"/>
      <c r="AJ431" s="89"/>
      <c r="AK431" s="89"/>
      <c r="AL431" s="89"/>
      <c r="AM431" s="89"/>
      <c r="AN431" s="89"/>
      <c r="AO431" s="89"/>
    </row>
    <row r="432" spans="3:41">
      <c r="C432" s="90"/>
      <c r="D432" s="90" t="str">
        <f t="shared" si="36"/>
        <v/>
      </c>
      <c r="E432" s="325"/>
      <c r="F432" s="154"/>
      <c r="G432" s="90"/>
      <c r="H432" s="90"/>
      <c r="I432" s="24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293"/>
      <c r="V432" s="90"/>
      <c r="W432" s="154"/>
      <c r="X432" s="288"/>
      <c r="Y432" s="90"/>
      <c r="Z432" s="90"/>
      <c r="AA432" s="91" t="str">
        <f t="shared" si="38"/>
        <v/>
      </c>
      <c r="AB432" s="77" t="str">
        <f t="shared" si="37"/>
        <v/>
      </c>
      <c r="AC432" s="26"/>
      <c r="AD432" s="89"/>
      <c r="AE432" s="89"/>
      <c r="AF432" s="89"/>
      <c r="AG432" s="227"/>
      <c r="AH432" s="89"/>
      <c r="AI432" s="89"/>
      <c r="AJ432" s="89"/>
      <c r="AK432" s="89"/>
      <c r="AL432" s="89"/>
      <c r="AM432" s="89"/>
      <c r="AN432" s="89"/>
      <c r="AO432" s="89"/>
    </row>
    <row r="433" spans="3:41">
      <c r="C433" s="99"/>
      <c r="D433" s="99" t="str">
        <f t="shared" si="36"/>
        <v/>
      </c>
      <c r="E433" s="326"/>
      <c r="F433" s="327"/>
      <c r="G433" s="99"/>
      <c r="H433" s="99"/>
      <c r="I433" s="33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328"/>
      <c r="V433" s="99"/>
      <c r="W433" s="327"/>
      <c r="X433" s="327"/>
      <c r="Y433" s="99"/>
      <c r="Z433" s="99"/>
      <c r="AA433" s="246" t="str">
        <f t="shared" si="38"/>
        <v/>
      </c>
      <c r="AB433" s="239" t="str">
        <f t="shared" si="37"/>
        <v/>
      </c>
      <c r="AC433" s="238"/>
      <c r="AD433" s="326"/>
      <c r="AE433" s="326"/>
      <c r="AF433" s="326"/>
      <c r="AG433" s="89"/>
      <c r="AH433" s="89"/>
      <c r="AI433" s="89"/>
      <c r="AJ433" s="89"/>
      <c r="AK433" s="89"/>
      <c r="AL433" s="89"/>
      <c r="AM433" s="89"/>
      <c r="AN433" s="89"/>
      <c r="AO433" s="89"/>
    </row>
    <row r="434" spans="3:41">
      <c r="C434" s="89"/>
      <c r="D434" s="89"/>
      <c r="E434" s="89"/>
      <c r="F434" s="90"/>
      <c r="G434" s="90"/>
      <c r="H434" s="90"/>
      <c r="I434" s="24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  <c r="AA434" s="91"/>
      <c r="AB434" s="92"/>
      <c r="AC434" s="93"/>
      <c r="AD434" s="89"/>
      <c r="AE434" s="89"/>
      <c r="AF434" s="89"/>
      <c r="AG434" s="89"/>
      <c r="AH434" s="89"/>
      <c r="AI434" s="89"/>
      <c r="AJ434" s="89"/>
      <c r="AK434" s="89"/>
      <c r="AL434" s="89"/>
      <c r="AM434" s="89"/>
      <c r="AN434" s="89"/>
      <c r="AO434" s="89"/>
    </row>
    <row r="435" spans="3:41">
      <c r="C435" s="89"/>
      <c r="D435" s="89"/>
      <c r="E435" s="89"/>
      <c r="F435" s="90"/>
      <c r="G435" s="90"/>
      <c r="H435" s="90"/>
      <c r="I435" s="24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  <c r="AA435" s="91"/>
      <c r="AB435" s="92"/>
      <c r="AC435" s="93"/>
      <c r="AD435" s="89"/>
      <c r="AE435" s="89"/>
      <c r="AF435" s="89"/>
      <c r="AG435" s="89"/>
      <c r="AH435" s="89"/>
      <c r="AI435" s="89"/>
      <c r="AJ435" s="89"/>
      <c r="AK435" s="89"/>
      <c r="AL435" s="89"/>
      <c r="AM435" s="89"/>
      <c r="AN435" s="89"/>
      <c r="AO435" s="89"/>
    </row>
    <row r="436" spans="3:41">
      <c r="C436" s="89"/>
      <c r="D436" s="89"/>
      <c r="E436" s="89"/>
      <c r="F436" s="90"/>
      <c r="G436" s="90"/>
      <c r="H436" s="90"/>
      <c r="I436" s="24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  <c r="AA436" s="91"/>
      <c r="AB436" s="92"/>
      <c r="AC436" s="93"/>
      <c r="AD436" s="89"/>
      <c r="AE436" s="89"/>
      <c r="AF436" s="89"/>
      <c r="AG436" s="89"/>
      <c r="AH436" s="89"/>
      <c r="AI436" s="89"/>
      <c r="AJ436" s="89"/>
      <c r="AK436" s="89"/>
      <c r="AL436" s="89"/>
      <c r="AM436" s="89"/>
      <c r="AN436" s="89"/>
      <c r="AO436" s="89"/>
    </row>
    <row r="437" spans="3:41">
      <c r="C437" s="89"/>
      <c r="D437" s="89"/>
      <c r="E437" s="89"/>
      <c r="F437" s="90"/>
      <c r="G437" s="90"/>
      <c r="H437" s="90"/>
      <c r="I437" s="24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  <c r="AA437" s="91"/>
      <c r="AB437" s="92"/>
      <c r="AC437" s="93"/>
      <c r="AD437" s="89"/>
      <c r="AE437" s="89"/>
      <c r="AF437" s="89"/>
      <c r="AG437" s="89"/>
      <c r="AH437" s="89"/>
      <c r="AI437" s="89"/>
      <c r="AJ437" s="89"/>
      <c r="AK437" s="89"/>
      <c r="AL437" s="89"/>
      <c r="AM437" s="89"/>
      <c r="AN437" s="89"/>
      <c r="AO437" s="89"/>
    </row>
    <row r="438" spans="3:41">
      <c r="C438" s="89"/>
      <c r="D438" s="89"/>
      <c r="E438" s="89"/>
      <c r="F438" s="90"/>
      <c r="G438" s="90"/>
      <c r="H438" s="90"/>
      <c r="I438" s="24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  <c r="AA438" s="91"/>
      <c r="AB438" s="92"/>
      <c r="AC438" s="93"/>
      <c r="AD438" s="89"/>
      <c r="AE438" s="89"/>
      <c r="AF438" s="89"/>
      <c r="AG438" s="89"/>
      <c r="AH438" s="89"/>
      <c r="AI438" s="89"/>
      <c r="AJ438" s="89"/>
      <c r="AK438" s="89"/>
      <c r="AL438" s="89"/>
      <c r="AM438" s="89"/>
      <c r="AN438" s="89"/>
      <c r="AO438" s="89"/>
    </row>
    <row r="439" spans="3:41">
      <c r="C439" s="89"/>
      <c r="D439" s="89"/>
      <c r="E439" s="89"/>
      <c r="F439" s="90"/>
      <c r="G439" s="90"/>
      <c r="H439" s="90"/>
      <c r="I439" s="24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  <c r="AA439" s="91"/>
      <c r="AB439" s="92"/>
      <c r="AC439" s="93"/>
      <c r="AD439" s="89"/>
      <c r="AE439" s="89"/>
      <c r="AF439" s="89"/>
      <c r="AG439" s="89"/>
      <c r="AH439" s="89"/>
      <c r="AI439" s="89"/>
      <c r="AJ439" s="89"/>
      <c r="AK439" s="89"/>
      <c r="AL439" s="89"/>
      <c r="AM439" s="89"/>
      <c r="AN439" s="89"/>
      <c r="AO439" s="89"/>
    </row>
    <row r="440" spans="3:41">
      <c r="C440" s="89"/>
      <c r="D440" s="89"/>
      <c r="E440" s="89"/>
      <c r="F440" s="90"/>
      <c r="G440" s="90"/>
      <c r="H440" s="90"/>
      <c r="I440" s="24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  <c r="AA440" s="91"/>
      <c r="AB440" s="92"/>
      <c r="AC440" s="93"/>
      <c r="AD440" s="89"/>
      <c r="AE440" s="89"/>
      <c r="AF440" s="89"/>
      <c r="AG440" s="89"/>
      <c r="AH440" s="89"/>
      <c r="AI440" s="89"/>
      <c r="AJ440" s="89"/>
      <c r="AK440" s="89"/>
      <c r="AL440" s="89"/>
      <c r="AM440" s="89"/>
      <c r="AN440" s="89"/>
      <c r="AO440" s="89"/>
    </row>
    <row r="441" spans="3:41">
      <c r="C441" s="89"/>
      <c r="D441" s="89"/>
      <c r="E441" s="89"/>
      <c r="F441" s="90"/>
      <c r="G441" s="90"/>
      <c r="H441" s="90"/>
      <c r="I441" s="24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  <c r="AA441" s="91"/>
      <c r="AB441" s="92"/>
      <c r="AC441" s="93"/>
      <c r="AD441" s="89"/>
      <c r="AE441" s="89"/>
      <c r="AF441" s="89"/>
      <c r="AG441" s="89"/>
      <c r="AH441" s="89"/>
      <c r="AI441" s="89"/>
      <c r="AJ441" s="89"/>
      <c r="AK441" s="89"/>
      <c r="AL441" s="89"/>
      <c r="AM441" s="89"/>
      <c r="AN441" s="89"/>
      <c r="AO441" s="89"/>
    </row>
    <row r="442" spans="3:41">
      <c r="C442" s="89"/>
      <c r="D442" s="89"/>
      <c r="E442" s="89"/>
      <c r="F442" s="90"/>
      <c r="G442" s="90"/>
      <c r="H442" s="90"/>
      <c r="I442" s="24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  <c r="AA442" s="91"/>
      <c r="AB442" s="92"/>
      <c r="AC442" s="93"/>
      <c r="AD442" s="89"/>
      <c r="AE442" s="89"/>
      <c r="AF442" s="89"/>
      <c r="AG442" s="89"/>
      <c r="AH442" s="89"/>
      <c r="AI442" s="89"/>
      <c r="AJ442" s="89"/>
      <c r="AK442" s="89"/>
      <c r="AL442" s="89"/>
      <c r="AM442" s="89"/>
      <c r="AN442" s="89"/>
      <c r="AO442" s="89"/>
    </row>
    <row r="443" spans="3:41">
      <c r="C443" s="89"/>
      <c r="D443" s="89"/>
      <c r="E443" s="89"/>
      <c r="F443" s="90"/>
      <c r="G443" s="90"/>
      <c r="H443" s="90"/>
      <c r="I443" s="24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  <c r="AA443" s="91"/>
      <c r="AB443" s="92"/>
      <c r="AC443" s="93"/>
      <c r="AD443" s="89"/>
      <c r="AE443" s="89"/>
      <c r="AF443" s="89"/>
      <c r="AG443" s="89"/>
      <c r="AH443" s="89"/>
      <c r="AI443" s="89"/>
      <c r="AJ443" s="89"/>
      <c r="AK443" s="89"/>
      <c r="AL443" s="89"/>
      <c r="AM443" s="89"/>
      <c r="AN443" s="89"/>
      <c r="AO443" s="89"/>
    </row>
    <row r="444" spans="3:41">
      <c r="C444" s="89"/>
      <c r="D444" s="89"/>
      <c r="E444" s="89"/>
      <c r="F444" s="90"/>
      <c r="G444" s="90"/>
      <c r="H444" s="90"/>
      <c r="I444" s="24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1"/>
      <c r="AB444" s="92"/>
      <c r="AC444" s="93"/>
      <c r="AD444" s="89"/>
      <c r="AE444" s="89"/>
      <c r="AF444" s="89"/>
      <c r="AG444" s="89"/>
      <c r="AH444" s="89"/>
      <c r="AI444" s="89"/>
      <c r="AJ444" s="89"/>
      <c r="AK444" s="89"/>
      <c r="AL444" s="89"/>
      <c r="AM444" s="89"/>
      <c r="AN444" s="89"/>
      <c r="AO444" s="89"/>
    </row>
    <row r="445" spans="3:41">
      <c r="C445" s="89"/>
      <c r="D445" s="89"/>
      <c r="E445" s="89"/>
      <c r="F445" s="90"/>
      <c r="G445" s="90"/>
      <c r="H445" s="90"/>
      <c r="I445" s="24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  <c r="AA445" s="91"/>
      <c r="AB445" s="92"/>
      <c r="AC445" s="93"/>
      <c r="AD445" s="89"/>
      <c r="AE445" s="89"/>
      <c r="AF445" s="89"/>
      <c r="AG445" s="89"/>
      <c r="AH445" s="89"/>
      <c r="AI445" s="89"/>
      <c r="AJ445" s="89"/>
      <c r="AK445" s="89"/>
      <c r="AL445" s="89"/>
      <c r="AM445" s="89"/>
      <c r="AN445" s="89"/>
      <c r="AO445" s="89"/>
    </row>
    <row r="446" spans="3:41">
      <c r="C446" s="89"/>
      <c r="D446" s="89"/>
      <c r="E446" s="89"/>
      <c r="F446" s="90"/>
      <c r="G446" s="90"/>
      <c r="H446" s="90"/>
      <c r="I446" s="24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  <c r="AA446" s="91"/>
      <c r="AB446" s="92"/>
      <c r="AC446" s="93"/>
      <c r="AD446" s="89"/>
      <c r="AE446" s="89"/>
      <c r="AF446" s="89"/>
      <c r="AG446" s="89"/>
      <c r="AH446" s="89"/>
      <c r="AI446" s="89"/>
      <c r="AJ446" s="89"/>
      <c r="AK446" s="89"/>
      <c r="AL446" s="89"/>
      <c r="AM446" s="89"/>
      <c r="AN446" s="89"/>
      <c r="AO446" s="89"/>
    </row>
    <row r="447" spans="3:41">
      <c r="C447" s="89"/>
      <c r="D447" s="89"/>
      <c r="E447" s="89"/>
      <c r="F447" s="90"/>
      <c r="G447" s="90"/>
      <c r="H447" s="90"/>
      <c r="I447" s="24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  <c r="AA447" s="91"/>
      <c r="AB447" s="92"/>
      <c r="AC447" s="93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</row>
    <row r="448" spans="3:41">
      <c r="C448" s="89"/>
      <c r="D448" s="89"/>
      <c r="E448" s="89"/>
      <c r="F448" s="90"/>
      <c r="G448" s="90"/>
      <c r="H448" s="90"/>
      <c r="I448" s="24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  <c r="AA448" s="91"/>
      <c r="AB448" s="92"/>
      <c r="AC448" s="93"/>
      <c r="AD448" s="89"/>
      <c r="AE448" s="89"/>
      <c r="AF448" s="89"/>
      <c r="AG448" s="89"/>
      <c r="AH448" s="89"/>
      <c r="AI448" s="89"/>
      <c r="AJ448" s="89"/>
      <c r="AK448" s="89"/>
      <c r="AL448" s="89"/>
      <c r="AM448" s="89"/>
      <c r="AN448" s="89"/>
      <c r="AO448" s="89"/>
    </row>
    <row r="449" spans="3:41">
      <c r="C449" s="89"/>
      <c r="D449" s="89"/>
      <c r="E449" s="89"/>
      <c r="F449" s="90"/>
      <c r="G449" s="90"/>
      <c r="H449" s="90"/>
      <c r="I449" s="24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1"/>
      <c r="AB449" s="92"/>
      <c r="AC449" s="93"/>
      <c r="AD449" s="89"/>
      <c r="AE449" s="89"/>
      <c r="AF449" s="89"/>
      <c r="AG449" s="89"/>
      <c r="AH449" s="89"/>
      <c r="AI449" s="89"/>
      <c r="AJ449" s="89"/>
      <c r="AK449" s="89"/>
      <c r="AL449" s="89"/>
      <c r="AM449" s="89"/>
      <c r="AN449" s="89"/>
      <c r="AO449" s="89"/>
    </row>
    <row r="450" spans="3:41">
      <c r="C450" s="89"/>
      <c r="D450" s="89"/>
      <c r="E450" s="89"/>
      <c r="F450" s="90"/>
      <c r="G450" s="90"/>
      <c r="H450" s="90"/>
      <c r="I450" s="24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1"/>
      <c r="AB450" s="92"/>
      <c r="AC450" s="93"/>
      <c r="AD450" s="89"/>
      <c r="AE450" s="89"/>
      <c r="AF450" s="89"/>
      <c r="AG450" s="89"/>
      <c r="AH450" s="89"/>
      <c r="AI450" s="89"/>
      <c r="AJ450" s="89"/>
      <c r="AK450" s="89"/>
      <c r="AL450" s="89"/>
      <c r="AM450" s="89"/>
      <c r="AN450" s="89"/>
      <c r="AO450" s="89"/>
    </row>
    <row r="451" spans="3:41">
      <c r="C451" s="89"/>
      <c r="D451" s="89"/>
      <c r="E451" s="89"/>
      <c r="F451" s="90"/>
      <c r="G451" s="90"/>
      <c r="H451" s="90"/>
      <c r="I451" s="24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1"/>
      <c r="AB451" s="92"/>
      <c r="AC451" s="93"/>
      <c r="AD451" s="89"/>
      <c r="AE451" s="89"/>
      <c r="AF451" s="89"/>
      <c r="AG451" s="89"/>
      <c r="AH451" s="89"/>
      <c r="AI451" s="89"/>
      <c r="AJ451" s="89"/>
      <c r="AK451" s="89"/>
      <c r="AL451" s="89"/>
      <c r="AM451" s="89"/>
      <c r="AN451" s="89"/>
      <c r="AO451" s="89"/>
    </row>
    <row r="452" spans="3:41">
      <c r="C452" s="89"/>
      <c r="D452" s="89"/>
      <c r="E452" s="89"/>
      <c r="F452" s="90"/>
      <c r="G452" s="90"/>
      <c r="H452" s="90"/>
      <c r="I452" s="24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1"/>
      <c r="AB452" s="92"/>
      <c r="AC452" s="93"/>
      <c r="AD452" s="89"/>
      <c r="AE452" s="89"/>
      <c r="AF452" s="89"/>
      <c r="AG452" s="89"/>
      <c r="AH452" s="89"/>
      <c r="AI452" s="89"/>
      <c r="AJ452" s="89"/>
      <c r="AK452" s="89"/>
      <c r="AL452" s="89"/>
      <c r="AM452" s="89"/>
      <c r="AN452" s="89"/>
      <c r="AO452" s="89"/>
    </row>
    <row r="453" spans="3:41">
      <c r="C453" s="89"/>
      <c r="D453" s="89"/>
      <c r="E453" s="89"/>
      <c r="F453" s="90"/>
      <c r="G453" s="90"/>
      <c r="H453" s="90"/>
      <c r="I453" s="24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  <c r="AA453" s="91"/>
      <c r="AB453" s="92"/>
      <c r="AC453" s="93"/>
      <c r="AD453" s="89"/>
      <c r="AE453" s="89"/>
      <c r="AF453" s="89"/>
      <c r="AG453" s="89"/>
      <c r="AH453" s="89"/>
      <c r="AI453" s="89"/>
      <c r="AJ453" s="89"/>
      <c r="AK453" s="89"/>
      <c r="AL453" s="89"/>
      <c r="AM453" s="89"/>
      <c r="AN453" s="89"/>
      <c r="AO453" s="89"/>
    </row>
    <row r="454" spans="3:41">
      <c r="C454" s="89"/>
      <c r="D454" s="89"/>
      <c r="E454" s="89"/>
      <c r="F454" s="90"/>
      <c r="G454" s="90"/>
      <c r="H454" s="90"/>
      <c r="I454" s="24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  <c r="AA454" s="91"/>
      <c r="AB454" s="92"/>
      <c r="AC454" s="93"/>
      <c r="AD454" s="89"/>
      <c r="AE454" s="89"/>
      <c r="AF454" s="89"/>
      <c r="AG454" s="89"/>
      <c r="AH454" s="89"/>
      <c r="AI454" s="89"/>
      <c r="AJ454" s="89"/>
      <c r="AK454" s="89"/>
      <c r="AL454" s="89"/>
      <c r="AM454" s="89"/>
      <c r="AN454" s="89"/>
      <c r="AO454" s="89"/>
    </row>
    <row r="455" spans="3:41">
      <c r="C455" s="89"/>
      <c r="D455" s="89"/>
      <c r="E455" s="89"/>
      <c r="F455" s="90"/>
      <c r="G455" s="90"/>
      <c r="H455" s="90"/>
      <c r="I455" s="24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  <c r="AA455" s="91"/>
      <c r="AB455" s="92"/>
      <c r="AC455" s="93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</row>
    <row r="456" spans="3:41">
      <c r="C456" s="89"/>
      <c r="D456" s="89"/>
      <c r="E456" s="89"/>
      <c r="F456" s="90"/>
      <c r="G456" s="90"/>
      <c r="H456" s="90"/>
      <c r="I456" s="24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  <c r="AA456" s="91"/>
      <c r="AB456" s="92"/>
      <c r="AC456" s="93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</row>
    <row r="457" spans="3:41">
      <c r="C457" s="89"/>
      <c r="D457" s="89"/>
      <c r="E457" s="89"/>
      <c r="F457" s="90"/>
      <c r="G457" s="90"/>
      <c r="H457" s="90"/>
      <c r="I457" s="24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  <c r="AA457" s="91"/>
      <c r="AB457" s="92"/>
      <c r="AC457" s="93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</row>
    <row r="458" spans="3:41">
      <c r="C458" s="89"/>
      <c r="D458" s="89"/>
      <c r="E458" s="89"/>
      <c r="F458" s="90"/>
      <c r="G458" s="90"/>
      <c r="H458" s="90"/>
      <c r="I458" s="24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  <c r="AA458" s="91"/>
      <c r="AB458" s="92"/>
      <c r="AC458" s="93"/>
      <c r="AD458" s="89"/>
      <c r="AE458" s="89"/>
      <c r="AF458" s="89"/>
      <c r="AG458" s="89"/>
      <c r="AH458" s="89"/>
      <c r="AI458" s="89"/>
      <c r="AJ458" s="89"/>
      <c r="AK458" s="89"/>
      <c r="AL458" s="89"/>
      <c r="AM458" s="89"/>
      <c r="AN458" s="89"/>
      <c r="AO458" s="89"/>
    </row>
    <row r="459" spans="3:41">
      <c r="C459" s="89"/>
      <c r="D459" s="89"/>
      <c r="E459" s="89"/>
      <c r="F459" s="90"/>
      <c r="G459" s="90"/>
      <c r="H459" s="90"/>
      <c r="I459" s="24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  <c r="AA459" s="91"/>
      <c r="AB459" s="92"/>
      <c r="AC459" s="93"/>
      <c r="AD459" s="89"/>
      <c r="AE459" s="89"/>
      <c r="AF459" s="89"/>
      <c r="AG459" s="89"/>
      <c r="AH459" s="89"/>
      <c r="AI459" s="89"/>
      <c r="AJ459" s="89"/>
      <c r="AK459" s="89"/>
      <c r="AL459" s="89"/>
      <c r="AM459" s="89"/>
      <c r="AN459" s="89"/>
      <c r="AO459" s="89"/>
    </row>
    <row r="460" spans="3:41">
      <c r="C460" s="89"/>
      <c r="D460" s="89"/>
      <c r="E460" s="89"/>
      <c r="F460" s="90"/>
      <c r="G460" s="90"/>
      <c r="H460" s="90"/>
      <c r="I460" s="24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  <c r="AA460" s="91"/>
      <c r="AB460" s="92"/>
      <c r="AC460" s="93"/>
      <c r="AD460" s="89"/>
      <c r="AE460" s="89"/>
      <c r="AF460" s="89"/>
      <c r="AG460" s="89"/>
      <c r="AH460" s="89"/>
      <c r="AI460" s="89"/>
      <c r="AJ460" s="89"/>
      <c r="AK460" s="89"/>
      <c r="AL460" s="89"/>
      <c r="AM460" s="89"/>
      <c r="AN460" s="89"/>
      <c r="AO460" s="89"/>
    </row>
    <row r="461" spans="3:41">
      <c r="C461" s="89"/>
      <c r="D461" s="89"/>
      <c r="E461" s="89"/>
      <c r="F461" s="90"/>
      <c r="G461" s="90"/>
      <c r="H461" s="90"/>
      <c r="I461" s="24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  <c r="AA461" s="91"/>
      <c r="AB461" s="92"/>
      <c r="AC461" s="93"/>
      <c r="AD461" s="89"/>
      <c r="AE461" s="89"/>
      <c r="AF461" s="89"/>
      <c r="AG461" s="89"/>
      <c r="AH461" s="89"/>
      <c r="AI461" s="89"/>
      <c r="AJ461" s="89"/>
      <c r="AK461" s="89"/>
      <c r="AL461" s="89"/>
      <c r="AM461" s="89"/>
      <c r="AN461" s="89"/>
      <c r="AO461" s="89"/>
    </row>
    <row r="462" spans="3:41">
      <c r="C462" s="89"/>
      <c r="D462" s="89"/>
      <c r="E462" s="89"/>
      <c r="F462" s="90"/>
      <c r="G462" s="90"/>
      <c r="H462" s="90"/>
      <c r="I462" s="24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  <c r="AA462" s="91"/>
      <c r="AB462" s="92"/>
      <c r="AC462" s="93"/>
      <c r="AD462" s="89"/>
      <c r="AE462" s="89"/>
      <c r="AF462" s="89"/>
      <c r="AG462" s="89"/>
      <c r="AH462" s="89"/>
      <c r="AI462" s="89"/>
      <c r="AJ462" s="89"/>
      <c r="AK462" s="89"/>
      <c r="AL462" s="89"/>
      <c r="AM462" s="89"/>
      <c r="AN462" s="89"/>
      <c r="AO462" s="89"/>
    </row>
    <row r="463" spans="3:41">
      <c r="C463" s="89"/>
      <c r="D463" s="89"/>
      <c r="E463" s="89"/>
      <c r="F463" s="90"/>
      <c r="G463" s="90"/>
      <c r="H463" s="90"/>
      <c r="I463" s="24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  <c r="AA463" s="91"/>
      <c r="AB463" s="92"/>
      <c r="AC463" s="93"/>
      <c r="AD463" s="89"/>
      <c r="AE463" s="89"/>
      <c r="AF463" s="89"/>
      <c r="AG463" s="89"/>
      <c r="AH463" s="89"/>
      <c r="AI463" s="89"/>
      <c r="AJ463" s="89"/>
      <c r="AK463" s="89"/>
      <c r="AL463" s="89"/>
      <c r="AM463" s="89"/>
      <c r="AN463" s="89"/>
      <c r="AO463" s="89"/>
    </row>
    <row r="464" spans="3:41">
      <c r="C464" s="89"/>
      <c r="D464" s="89"/>
      <c r="E464" s="89"/>
      <c r="F464" s="90"/>
      <c r="G464" s="90"/>
      <c r="H464" s="90"/>
      <c r="I464" s="24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  <c r="AA464" s="91"/>
      <c r="AB464" s="92"/>
      <c r="AC464" s="93"/>
      <c r="AD464" s="89"/>
      <c r="AE464" s="89"/>
      <c r="AF464" s="89"/>
      <c r="AG464" s="89"/>
      <c r="AH464" s="89"/>
      <c r="AI464" s="89"/>
      <c r="AJ464" s="89"/>
      <c r="AK464" s="89"/>
      <c r="AL464" s="89"/>
      <c r="AM464" s="89"/>
      <c r="AN464" s="89"/>
      <c r="AO464" s="89"/>
    </row>
    <row r="465" spans="3:41">
      <c r="C465" s="89"/>
      <c r="D465" s="89"/>
      <c r="E465" s="89"/>
      <c r="F465" s="90"/>
      <c r="G465" s="90"/>
      <c r="H465" s="90"/>
      <c r="I465" s="24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  <c r="AA465" s="91"/>
      <c r="AB465" s="92"/>
      <c r="AC465" s="93"/>
      <c r="AD465" s="89"/>
      <c r="AE465" s="89"/>
      <c r="AF465" s="89"/>
      <c r="AG465" s="89"/>
      <c r="AH465" s="89"/>
      <c r="AI465" s="89"/>
      <c r="AJ465" s="89"/>
      <c r="AK465" s="89"/>
      <c r="AL465" s="89"/>
      <c r="AM465" s="89"/>
      <c r="AN465" s="89"/>
      <c r="AO465" s="89"/>
    </row>
    <row r="466" spans="3:41">
      <c r="C466" s="89"/>
      <c r="D466" s="89"/>
      <c r="E466" s="89"/>
      <c r="F466" s="90"/>
      <c r="G466" s="90"/>
      <c r="H466" s="90"/>
      <c r="I466" s="24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  <c r="AA466" s="91"/>
      <c r="AB466" s="92"/>
      <c r="AC466" s="93"/>
      <c r="AD466" s="89"/>
      <c r="AE466" s="89"/>
      <c r="AF466" s="89"/>
      <c r="AG466" s="89"/>
      <c r="AH466" s="89"/>
      <c r="AI466" s="89"/>
      <c r="AJ466" s="89"/>
      <c r="AK466" s="89"/>
      <c r="AL466" s="89"/>
      <c r="AM466" s="89"/>
      <c r="AN466" s="89"/>
      <c r="AO466" s="89"/>
    </row>
    <row r="467" spans="3:41">
      <c r="C467" s="89"/>
      <c r="D467" s="89"/>
      <c r="E467" s="89"/>
      <c r="F467" s="90"/>
      <c r="G467" s="90"/>
      <c r="H467" s="90"/>
      <c r="I467" s="24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  <c r="AA467" s="91"/>
      <c r="AB467" s="92"/>
      <c r="AC467" s="93"/>
      <c r="AD467" s="89"/>
      <c r="AE467" s="89"/>
      <c r="AF467" s="89"/>
      <c r="AG467" s="89"/>
      <c r="AH467" s="89"/>
      <c r="AI467" s="89"/>
      <c r="AJ467" s="89"/>
      <c r="AK467" s="89"/>
      <c r="AL467" s="89"/>
      <c r="AM467" s="89"/>
      <c r="AN467" s="89"/>
      <c r="AO467" s="89"/>
    </row>
    <row r="468" spans="3:41">
      <c r="C468" s="89"/>
      <c r="D468" s="89"/>
      <c r="E468" s="89"/>
      <c r="F468" s="90"/>
      <c r="G468" s="90"/>
      <c r="H468" s="90"/>
      <c r="I468" s="24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  <c r="AA468" s="91"/>
      <c r="AB468" s="92"/>
      <c r="AC468" s="93"/>
      <c r="AD468" s="89"/>
      <c r="AE468" s="89"/>
      <c r="AF468" s="89"/>
      <c r="AG468" s="89"/>
      <c r="AH468" s="89"/>
      <c r="AI468" s="89"/>
      <c r="AJ468" s="89"/>
      <c r="AK468" s="89"/>
      <c r="AL468" s="89"/>
      <c r="AM468" s="89"/>
      <c r="AN468" s="89"/>
      <c r="AO468" s="89"/>
    </row>
    <row r="469" spans="3:41">
      <c r="C469" s="89"/>
      <c r="D469" s="89"/>
      <c r="E469" s="89"/>
      <c r="F469" s="90"/>
      <c r="G469" s="90"/>
      <c r="H469" s="90"/>
      <c r="I469" s="24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  <c r="AA469" s="91"/>
      <c r="AB469" s="92"/>
      <c r="AC469" s="93"/>
      <c r="AD469" s="89"/>
      <c r="AE469" s="89"/>
      <c r="AF469" s="89"/>
      <c r="AG469" s="89"/>
      <c r="AH469" s="89"/>
      <c r="AI469" s="89"/>
      <c r="AJ469" s="89"/>
      <c r="AK469" s="89"/>
      <c r="AL469" s="89"/>
      <c r="AM469" s="89"/>
      <c r="AN469" s="89"/>
      <c r="AO469" s="89"/>
    </row>
    <row r="470" spans="3:41">
      <c r="C470" s="89"/>
      <c r="D470" s="89"/>
      <c r="E470" s="89"/>
      <c r="F470" s="90"/>
      <c r="G470" s="90"/>
      <c r="H470" s="90"/>
      <c r="I470" s="24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  <c r="AA470" s="91"/>
      <c r="AB470" s="92"/>
      <c r="AC470" s="93"/>
      <c r="AD470" s="89"/>
      <c r="AE470" s="89"/>
      <c r="AF470" s="89"/>
      <c r="AG470" s="89"/>
      <c r="AH470" s="89"/>
      <c r="AI470" s="89"/>
      <c r="AJ470" s="89"/>
      <c r="AK470" s="89"/>
      <c r="AL470" s="89"/>
      <c r="AM470" s="89"/>
      <c r="AN470" s="89"/>
      <c r="AO470" s="89"/>
    </row>
    <row r="471" spans="3:41">
      <c r="C471" s="89"/>
      <c r="D471" s="89"/>
      <c r="E471" s="89"/>
      <c r="F471" s="90"/>
      <c r="G471" s="90"/>
      <c r="H471" s="90"/>
      <c r="I471" s="24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  <c r="AA471" s="91"/>
      <c r="AB471" s="92"/>
      <c r="AC471" s="93"/>
      <c r="AD471" s="89"/>
      <c r="AE471" s="89"/>
      <c r="AF471" s="89"/>
      <c r="AG471" s="89"/>
      <c r="AH471" s="89"/>
      <c r="AI471" s="89"/>
      <c r="AJ471" s="89"/>
      <c r="AK471" s="89"/>
      <c r="AL471" s="89"/>
      <c r="AM471" s="89"/>
      <c r="AN471" s="89"/>
      <c r="AO471" s="89"/>
    </row>
    <row r="472" spans="3:41">
      <c r="C472" s="89"/>
      <c r="D472" s="89"/>
      <c r="E472" s="89"/>
      <c r="F472" s="90"/>
      <c r="G472" s="90"/>
      <c r="H472" s="90"/>
      <c r="I472" s="24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  <c r="AA472" s="91"/>
      <c r="AB472" s="92"/>
      <c r="AC472" s="93"/>
      <c r="AD472" s="89"/>
      <c r="AE472" s="89"/>
      <c r="AF472" s="89"/>
      <c r="AG472" s="89"/>
      <c r="AH472" s="89"/>
      <c r="AI472" s="89"/>
      <c r="AJ472" s="89"/>
      <c r="AK472" s="89"/>
      <c r="AL472" s="89"/>
      <c r="AM472" s="89"/>
      <c r="AN472" s="89"/>
      <c r="AO472" s="89"/>
    </row>
    <row r="473" spans="3:41">
      <c r="C473" s="89"/>
      <c r="D473" s="89"/>
      <c r="E473" s="89"/>
      <c r="F473" s="90"/>
      <c r="G473" s="90"/>
      <c r="H473" s="90"/>
      <c r="I473" s="24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  <c r="AA473" s="91"/>
      <c r="AB473" s="92"/>
      <c r="AC473" s="93"/>
      <c r="AD473" s="89"/>
      <c r="AE473" s="89"/>
      <c r="AF473" s="89"/>
      <c r="AG473" s="89"/>
      <c r="AH473" s="89"/>
      <c r="AI473" s="89"/>
      <c r="AJ473" s="89"/>
      <c r="AK473" s="89"/>
      <c r="AL473" s="89"/>
      <c r="AM473" s="89"/>
      <c r="AN473" s="89"/>
      <c r="AO473" s="89"/>
    </row>
    <row r="474" spans="3:41">
      <c r="C474" s="89"/>
      <c r="D474" s="89"/>
      <c r="E474" s="89"/>
      <c r="F474" s="90"/>
      <c r="G474" s="90"/>
      <c r="H474" s="90"/>
      <c r="I474" s="24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  <c r="AA474" s="91"/>
      <c r="AB474" s="92"/>
      <c r="AC474" s="93"/>
      <c r="AD474" s="89"/>
      <c r="AE474" s="89"/>
      <c r="AF474" s="89"/>
      <c r="AG474" s="89"/>
      <c r="AH474" s="89"/>
      <c r="AI474" s="89"/>
      <c r="AJ474" s="89"/>
      <c r="AK474" s="89"/>
      <c r="AL474" s="89"/>
      <c r="AM474" s="89"/>
      <c r="AN474" s="89"/>
      <c r="AO474" s="89"/>
    </row>
    <row r="475" spans="3:41">
      <c r="C475" s="89"/>
      <c r="D475" s="89"/>
      <c r="E475" s="89"/>
      <c r="F475" s="90"/>
      <c r="G475" s="90"/>
      <c r="H475" s="90"/>
      <c r="I475" s="24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  <c r="AA475" s="91"/>
      <c r="AB475" s="92"/>
      <c r="AC475" s="93"/>
      <c r="AD475" s="89"/>
      <c r="AE475" s="89"/>
      <c r="AF475" s="89"/>
      <c r="AG475" s="89"/>
      <c r="AH475" s="89"/>
      <c r="AI475" s="89"/>
      <c r="AJ475" s="89"/>
      <c r="AK475" s="89"/>
      <c r="AL475" s="89"/>
      <c r="AM475" s="89"/>
      <c r="AN475" s="89"/>
      <c r="AO475" s="89"/>
    </row>
    <row r="476" spans="3:41">
      <c r="C476" s="89"/>
      <c r="D476" s="89"/>
      <c r="E476" s="89"/>
      <c r="F476" s="90"/>
      <c r="G476" s="90"/>
      <c r="H476" s="90"/>
      <c r="I476" s="24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  <c r="AA476" s="91"/>
      <c r="AB476" s="92"/>
      <c r="AC476" s="93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</row>
    <row r="477" spans="3:41">
      <c r="C477" s="89"/>
      <c r="D477" s="89"/>
      <c r="E477" s="89"/>
      <c r="F477" s="90"/>
      <c r="G477" s="90"/>
      <c r="H477" s="90"/>
      <c r="I477" s="24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  <c r="AA477" s="91"/>
      <c r="AB477" s="92"/>
      <c r="AC477" s="93"/>
      <c r="AD477" s="89"/>
      <c r="AE477" s="89"/>
      <c r="AF477" s="89"/>
      <c r="AG477" s="89"/>
      <c r="AH477" s="89"/>
      <c r="AI477" s="89"/>
      <c r="AJ477" s="89"/>
      <c r="AK477" s="89"/>
      <c r="AL477" s="89"/>
      <c r="AM477" s="89"/>
      <c r="AN477" s="89"/>
      <c r="AO477" s="89"/>
    </row>
    <row r="478" spans="3:41">
      <c r="C478" s="89"/>
      <c r="D478" s="89"/>
      <c r="E478" s="89"/>
      <c r="F478" s="90"/>
      <c r="G478" s="90"/>
      <c r="H478" s="90"/>
      <c r="I478" s="24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  <c r="AA478" s="91"/>
      <c r="AB478" s="92"/>
      <c r="AC478" s="93"/>
      <c r="AD478" s="89"/>
      <c r="AE478" s="89"/>
      <c r="AF478" s="89"/>
      <c r="AG478" s="89"/>
      <c r="AH478" s="89"/>
      <c r="AI478" s="89"/>
      <c r="AJ478" s="89"/>
      <c r="AK478" s="89"/>
      <c r="AL478" s="89"/>
      <c r="AM478" s="89"/>
      <c r="AN478" s="89"/>
      <c r="AO478" s="89"/>
    </row>
    <row r="479" spans="3:41">
      <c r="C479" s="89"/>
      <c r="D479" s="89"/>
      <c r="E479" s="89"/>
      <c r="F479" s="90"/>
      <c r="G479" s="90"/>
      <c r="H479" s="90"/>
      <c r="I479" s="24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  <c r="AA479" s="91"/>
      <c r="AB479" s="92"/>
      <c r="AC479" s="93"/>
      <c r="AD479" s="89"/>
      <c r="AE479" s="89"/>
      <c r="AF479" s="89"/>
      <c r="AG479" s="89"/>
      <c r="AH479" s="89"/>
      <c r="AI479" s="89"/>
      <c r="AJ479" s="89"/>
      <c r="AK479" s="89"/>
      <c r="AL479" s="89"/>
      <c r="AM479" s="89"/>
      <c r="AN479" s="89"/>
      <c r="AO479" s="89"/>
    </row>
    <row r="480" spans="3:41">
      <c r="C480" s="89"/>
      <c r="D480" s="89"/>
      <c r="E480" s="89"/>
      <c r="F480" s="90"/>
      <c r="G480" s="90"/>
      <c r="H480" s="90"/>
      <c r="I480" s="24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  <c r="AA480" s="91"/>
      <c r="AB480" s="92"/>
      <c r="AC480" s="93"/>
      <c r="AD480" s="89"/>
      <c r="AE480" s="89"/>
      <c r="AF480" s="89"/>
      <c r="AG480" s="89"/>
      <c r="AH480" s="89"/>
      <c r="AI480" s="89"/>
      <c r="AJ480" s="89"/>
      <c r="AK480" s="89"/>
      <c r="AL480" s="89"/>
      <c r="AM480" s="89"/>
      <c r="AN480" s="89"/>
      <c r="AO480" s="89"/>
    </row>
    <row r="481" spans="3:41">
      <c r="C481" s="89"/>
      <c r="D481" s="89"/>
      <c r="E481" s="89"/>
      <c r="F481" s="90"/>
      <c r="G481" s="90"/>
      <c r="H481" s="90"/>
      <c r="I481" s="24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  <c r="AA481" s="91"/>
      <c r="AB481" s="92"/>
      <c r="AC481" s="93"/>
      <c r="AD481" s="89"/>
      <c r="AE481" s="89"/>
      <c r="AF481" s="89"/>
      <c r="AG481" s="89"/>
      <c r="AH481" s="89"/>
      <c r="AI481" s="89"/>
      <c r="AJ481" s="89"/>
      <c r="AK481" s="89"/>
      <c r="AL481" s="89"/>
      <c r="AM481" s="89"/>
      <c r="AN481" s="89"/>
      <c r="AO481" s="89"/>
    </row>
    <row r="482" spans="3:41">
      <c r="C482" s="89"/>
      <c r="D482" s="89"/>
      <c r="E482" s="89"/>
      <c r="F482" s="90"/>
      <c r="G482" s="90"/>
      <c r="H482" s="90"/>
      <c r="I482" s="24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  <c r="AA482" s="91"/>
      <c r="AB482" s="92"/>
      <c r="AC482" s="93"/>
      <c r="AD482" s="89"/>
      <c r="AE482" s="89"/>
      <c r="AF482" s="89"/>
      <c r="AG482" s="89"/>
      <c r="AH482" s="89"/>
      <c r="AI482" s="89"/>
      <c r="AJ482" s="89"/>
      <c r="AK482" s="89"/>
      <c r="AL482" s="89"/>
      <c r="AM482" s="89"/>
      <c r="AN482" s="89"/>
      <c r="AO482" s="89"/>
    </row>
    <row r="483" spans="3:41">
      <c r="C483" s="89"/>
      <c r="D483" s="89"/>
      <c r="E483" s="89"/>
      <c r="F483" s="90"/>
      <c r="G483" s="90"/>
      <c r="H483" s="90"/>
      <c r="I483" s="24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  <c r="AA483" s="91"/>
      <c r="AB483" s="92"/>
      <c r="AC483" s="93"/>
      <c r="AD483" s="89"/>
      <c r="AE483" s="89"/>
      <c r="AF483" s="89"/>
      <c r="AG483" s="89"/>
      <c r="AH483" s="89"/>
      <c r="AI483" s="89"/>
      <c r="AJ483" s="89"/>
      <c r="AK483" s="89"/>
      <c r="AL483" s="89"/>
      <c r="AM483" s="89"/>
      <c r="AN483" s="89"/>
      <c r="AO483" s="89"/>
    </row>
    <row r="484" spans="3:41">
      <c r="C484" s="89"/>
      <c r="D484" s="89"/>
      <c r="E484" s="89"/>
      <c r="F484" s="90"/>
      <c r="G484" s="90"/>
      <c r="H484" s="90"/>
      <c r="I484" s="24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  <c r="AA484" s="91"/>
      <c r="AB484" s="92"/>
      <c r="AC484" s="93"/>
      <c r="AD484" s="89"/>
      <c r="AE484" s="89"/>
      <c r="AF484" s="89"/>
      <c r="AG484" s="89"/>
      <c r="AH484" s="89"/>
      <c r="AI484" s="89"/>
      <c r="AJ484" s="89"/>
      <c r="AK484" s="89"/>
      <c r="AL484" s="89"/>
      <c r="AM484" s="89"/>
      <c r="AN484" s="89"/>
      <c r="AO484" s="89"/>
    </row>
    <row r="485" spans="3:41">
      <c r="C485" s="89"/>
      <c r="D485" s="89"/>
      <c r="E485" s="89"/>
      <c r="F485" s="90"/>
      <c r="G485" s="90"/>
      <c r="H485" s="90"/>
      <c r="I485" s="24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  <c r="AA485" s="91"/>
      <c r="AB485" s="92"/>
      <c r="AC485" s="93"/>
      <c r="AD485" s="89"/>
      <c r="AE485" s="89"/>
      <c r="AF485" s="89"/>
      <c r="AG485" s="89"/>
      <c r="AH485" s="89"/>
      <c r="AI485" s="89"/>
      <c r="AJ485" s="89"/>
      <c r="AK485" s="89"/>
      <c r="AL485" s="89"/>
      <c r="AM485" s="89"/>
      <c r="AN485" s="89"/>
      <c r="AO485" s="89"/>
    </row>
    <row r="486" spans="3:41">
      <c r="C486" s="89"/>
      <c r="D486" s="89"/>
      <c r="E486" s="89"/>
      <c r="F486" s="90"/>
      <c r="G486" s="90"/>
      <c r="H486" s="90"/>
      <c r="I486" s="24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  <c r="AA486" s="91"/>
      <c r="AB486" s="92"/>
      <c r="AC486" s="93"/>
      <c r="AD486" s="89"/>
      <c r="AE486" s="89"/>
      <c r="AF486" s="89"/>
      <c r="AG486" s="89"/>
      <c r="AH486" s="89"/>
      <c r="AI486" s="89"/>
      <c r="AJ486" s="89"/>
      <c r="AK486" s="89"/>
      <c r="AL486" s="89"/>
      <c r="AM486" s="89"/>
      <c r="AN486" s="89"/>
      <c r="AO486" s="89"/>
    </row>
    <row r="487" spans="3:41">
      <c r="C487" s="89"/>
      <c r="D487" s="89"/>
      <c r="E487" s="89"/>
      <c r="F487" s="90"/>
      <c r="G487" s="90"/>
      <c r="H487" s="90"/>
      <c r="I487" s="24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  <c r="AA487" s="91"/>
      <c r="AB487" s="92"/>
      <c r="AC487" s="93"/>
      <c r="AD487" s="89"/>
      <c r="AE487" s="89"/>
      <c r="AF487" s="89"/>
      <c r="AG487" s="89"/>
      <c r="AH487" s="89"/>
      <c r="AI487" s="89"/>
      <c r="AJ487" s="89"/>
      <c r="AK487" s="89"/>
      <c r="AL487" s="89"/>
      <c r="AM487" s="89"/>
      <c r="AN487" s="89"/>
      <c r="AO487" s="89"/>
    </row>
    <row r="488" spans="3:41">
      <c r="C488" s="89"/>
      <c r="D488" s="89"/>
      <c r="E488" s="89"/>
      <c r="F488" s="90"/>
      <c r="G488" s="90"/>
      <c r="H488" s="90"/>
      <c r="I488" s="24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  <c r="AA488" s="91"/>
      <c r="AB488" s="92"/>
      <c r="AC488" s="93"/>
      <c r="AD488" s="89"/>
      <c r="AE488" s="89"/>
      <c r="AF488" s="89"/>
      <c r="AG488" s="89"/>
      <c r="AH488" s="89"/>
      <c r="AI488" s="89"/>
      <c r="AJ488" s="89"/>
      <c r="AK488" s="89"/>
      <c r="AL488" s="89"/>
      <c r="AM488" s="89"/>
      <c r="AN488" s="89"/>
      <c r="AO488" s="89"/>
    </row>
    <row r="489" spans="3:41">
      <c r="C489" s="89"/>
      <c r="D489" s="89"/>
      <c r="E489" s="89"/>
      <c r="F489" s="90"/>
      <c r="G489" s="90"/>
      <c r="H489" s="90"/>
      <c r="I489" s="24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  <c r="AA489" s="91"/>
      <c r="AB489" s="92"/>
      <c r="AC489" s="93"/>
      <c r="AD489" s="89"/>
      <c r="AE489" s="89"/>
      <c r="AF489" s="89"/>
      <c r="AG489" s="89"/>
      <c r="AH489" s="89"/>
      <c r="AI489" s="89"/>
      <c r="AJ489" s="89"/>
      <c r="AK489" s="89"/>
      <c r="AL489" s="89"/>
      <c r="AM489" s="89"/>
      <c r="AN489" s="89"/>
      <c r="AO489" s="89"/>
    </row>
    <row r="490" spans="3:41">
      <c r="C490" s="89"/>
      <c r="D490" s="89"/>
      <c r="E490" s="89"/>
      <c r="F490" s="90"/>
      <c r="G490" s="90"/>
      <c r="H490" s="90"/>
      <c r="I490" s="24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  <c r="AA490" s="91"/>
      <c r="AB490" s="92"/>
      <c r="AC490" s="93"/>
      <c r="AD490" s="89"/>
      <c r="AE490" s="89"/>
      <c r="AF490" s="89"/>
      <c r="AG490" s="89"/>
      <c r="AH490" s="89"/>
      <c r="AI490" s="89"/>
      <c r="AJ490" s="89"/>
      <c r="AK490" s="89"/>
      <c r="AL490" s="89"/>
      <c r="AM490" s="89"/>
      <c r="AN490" s="89"/>
      <c r="AO490" s="89"/>
    </row>
    <row r="491" spans="3:41">
      <c r="C491" s="89"/>
      <c r="D491" s="89"/>
      <c r="E491" s="89"/>
      <c r="F491" s="90"/>
      <c r="G491" s="90"/>
      <c r="H491" s="90"/>
      <c r="I491" s="24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  <c r="AA491" s="91"/>
      <c r="AB491" s="92"/>
      <c r="AC491" s="93"/>
      <c r="AD491" s="89"/>
      <c r="AE491" s="89"/>
      <c r="AF491" s="89"/>
      <c r="AG491" s="89"/>
      <c r="AH491" s="89"/>
      <c r="AI491" s="89"/>
      <c r="AJ491" s="89"/>
      <c r="AK491" s="89"/>
      <c r="AL491" s="89"/>
      <c r="AM491" s="89"/>
      <c r="AN491" s="89"/>
      <c r="AO491" s="89"/>
    </row>
    <row r="492" spans="3:41">
      <c r="C492" s="89"/>
      <c r="D492" s="89"/>
      <c r="E492" s="89"/>
      <c r="F492" s="90"/>
      <c r="G492" s="90"/>
      <c r="H492" s="90"/>
      <c r="I492" s="24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  <c r="AA492" s="91"/>
      <c r="AB492" s="92"/>
      <c r="AC492" s="93"/>
      <c r="AD492" s="89"/>
      <c r="AE492" s="89"/>
      <c r="AF492" s="89"/>
      <c r="AG492" s="89"/>
      <c r="AH492" s="89"/>
      <c r="AI492" s="89"/>
      <c r="AJ492" s="89"/>
      <c r="AK492" s="89"/>
      <c r="AL492" s="89"/>
      <c r="AM492" s="89"/>
      <c r="AN492" s="89"/>
      <c r="AO492" s="89"/>
    </row>
    <row r="493" spans="3:41">
      <c r="C493" s="89"/>
      <c r="D493" s="89"/>
      <c r="E493" s="89"/>
      <c r="F493" s="90"/>
      <c r="G493" s="90"/>
      <c r="H493" s="90"/>
      <c r="I493" s="24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1"/>
      <c r="AB493" s="92"/>
      <c r="AC493" s="93"/>
      <c r="AD493" s="89"/>
      <c r="AE493" s="89"/>
      <c r="AF493" s="89"/>
      <c r="AG493" s="89"/>
      <c r="AH493" s="89"/>
      <c r="AI493" s="89"/>
      <c r="AJ493" s="89"/>
      <c r="AK493" s="89"/>
      <c r="AL493" s="89"/>
      <c r="AM493" s="89"/>
      <c r="AN493" s="89"/>
      <c r="AO493" s="89"/>
    </row>
    <row r="494" spans="3:41">
      <c r="C494" s="89"/>
      <c r="D494" s="89"/>
      <c r="E494" s="89"/>
      <c r="F494" s="90"/>
      <c r="G494" s="90"/>
      <c r="H494" s="90"/>
      <c r="I494" s="24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  <c r="AA494" s="91"/>
      <c r="AB494" s="92"/>
      <c r="AC494" s="93"/>
      <c r="AD494" s="89"/>
      <c r="AE494" s="89"/>
      <c r="AF494" s="89"/>
      <c r="AG494" s="89"/>
      <c r="AH494" s="89"/>
      <c r="AI494" s="89"/>
      <c r="AJ494" s="89"/>
      <c r="AK494" s="89"/>
      <c r="AL494" s="89"/>
      <c r="AM494" s="89"/>
      <c r="AN494" s="89"/>
      <c r="AO494" s="89"/>
    </row>
  </sheetData>
  <sheetProtection algorithmName="SHA-512" hashValue="uJG3l3pR7FUlGwAVP62LA+AmCSmLxNq2OjyrIkzpeaFq1gEkpw8Y4+uZMgC/zBHuaLjQ/I3fVmuxChw9w7CloA==" saltValue="okhIXzNPSIj7f702H1mx8A==" spinCount="100000" sheet="1" selectLockedCells="1"/>
  <phoneticPr fontId="8" type="noConversion"/>
  <conditionalFormatting sqref="T35">
    <cfRule type="expression" dxfId="71" priority="94">
      <formula>AND(T35&lt;&gt;"",COUNTIF($T$35:$T$132,T35)&lt;4)</formula>
    </cfRule>
    <cfRule type="expression" dxfId="70" priority="95">
      <formula>COUNTIF($T$35:$T$132,T35)&gt;6</formula>
    </cfRule>
  </conditionalFormatting>
  <conditionalFormatting sqref="T37">
    <cfRule type="expression" dxfId="69" priority="92">
      <formula>AND(T37&lt;&gt;"",COUNTIF($T$35:$T$132,T37)&lt;4)</formula>
    </cfRule>
    <cfRule type="expression" dxfId="68" priority="93">
      <formula>COUNTIF($T$35:$T$132,T37)&gt;6</formula>
    </cfRule>
  </conditionalFormatting>
  <conditionalFormatting sqref="T39">
    <cfRule type="expression" dxfId="67" priority="90">
      <formula>AND(T39&lt;&gt;"",COUNTIF($T$35:$T$132,T39)&lt;4)</formula>
    </cfRule>
    <cfRule type="expression" dxfId="66" priority="91">
      <formula>COUNTIF($T$35:$T$132,T39)&gt;6</formula>
    </cfRule>
  </conditionalFormatting>
  <conditionalFormatting sqref="T40">
    <cfRule type="expression" dxfId="65" priority="88">
      <formula>AND(T40&lt;&gt;"",COUNTIF($T$35:$T$132,T40)&lt;4)</formula>
    </cfRule>
    <cfRule type="expression" dxfId="64" priority="89">
      <formula>COUNTIF($T$35:$T$132,T40)&gt;6</formula>
    </cfRule>
  </conditionalFormatting>
  <conditionalFormatting sqref="T41:T42">
    <cfRule type="expression" dxfId="63" priority="86">
      <formula>AND(T41&lt;&gt;"",COUNTIF($T$35:$T$132,T41)&lt;4)</formula>
    </cfRule>
    <cfRule type="expression" dxfId="62" priority="87">
      <formula>COUNTIF($T$35:$T$132,T41)&gt;6</formula>
    </cfRule>
  </conditionalFormatting>
  <conditionalFormatting sqref="T43">
    <cfRule type="expression" dxfId="61" priority="84">
      <formula>AND(T43&lt;&gt;"",COUNTIF($T$35:$T$132,T43)&lt;4)</formula>
    </cfRule>
    <cfRule type="expression" dxfId="60" priority="85">
      <formula>COUNTIF($T$35:$T$132,T43)&gt;6</formula>
    </cfRule>
  </conditionalFormatting>
  <conditionalFormatting sqref="T44">
    <cfRule type="expression" dxfId="59" priority="82">
      <formula>AND(T44&lt;&gt;"",COUNTIF($T$35:$T$132,T44)&lt;4)</formula>
    </cfRule>
    <cfRule type="expression" dxfId="58" priority="83">
      <formula>COUNTIF($T$35:$T$132,T44)&gt;6</formula>
    </cfRule>
  </conditionalFormatting>
  <conditionalFormatting sqref="T45">
    <cfRule type="expression" dxfId="57" priority="80">
      <formula>AND(T45&lt;&gt;"",COUNTIF($T$35:$T$132,T45)&lt;4)</formula>
    </cfRule>
    <cfRule type="expression" dxfId="56" priority="81">
      <formula>COUNTIF($T$35:$T$132,T45)&gt;6</formula>
    </cfRule>
  </conditionalFormatting>
  <conditionalFormatting sqref="T46">
    <cfRule type="expression" dxfId="55" priority="78">
      <formula>AND(T46&lt;&gt;"",COUNTIF($T$35:$T$132,T46)&lt;4)</formula>
    </cfRule>
    <cfRule type="expression" dxfId="54" priority="79">
      <formula>COUNTIF($T$35:$T$132,T46)&gt;6</formula>
    </cfRule>
  </conditionalFormatting>
  <conditionalFormatting sqref="T47">
    <cfRule type="expression" dxfId="53" priority="76">
      <formula>AND(T47&lt;&gt;"",COUNTIF($T$35:$T$132,T47)&lt;4)</formula>
    </cfRule>
    <cfRule type="expression" dxfId="52" priority="77">
      <formula>COUNTIF($T$35:$T$132,T47)&gt;6</formula>
    </cfRule>
  </conditionalFormatting>
  <conditionalFormatting sqref="T52">
    <cfRule type="expression" dxfId="51" priority="74">
      <formula>AND(T52&lt;&gt;"",COUNTIF($T$35:$T$132,T52)&lt;4)</formula>
    </cfRule>
    <cfRule type="expression" dxfId="50" priority="75">
      <formula>COUNTIF($T$35:$T$132,T52)&gt;6</formula>
    </cfRule>
  </conditionalFormatting>
  <conditionalFormatting sqref="T55">
    <cfRule type="expression" dxfId="49" priority="72">
      <formula>AND(T55&lt;&gt;"",COUNTIF($T$35:$T$132,T55)&lt;4)</formula>
    </cfRule>
    <cfRule type="expression" dxfId="48" priority="73">
      <formula>COUNTIF($T$35:$T$132,T55)&gt;6</formula>
    </cfRule>
  </conditionalFormatting>
  <conditionalFormatting sqref="T120:T136">
    <cfRule type="expression" dxfId="47" priority="70">
      <formula>AND(T120&lt;&gt;"",COUNTIF($T$35:$T$132,T120)&lt;4)</formula>
    </cfRule>
    <cfRule type="expression" dxfId="46" priority="71">
      <formula>COUNTIF($T$35:$T$132,T120)&gt;6</formula>
    </cfRule>
  </conditionalFormatting>
  <conditionalFormatting sqref="T92:T119">
    <cfRule type="expression" dxfId="45" priority="68">
      <formula>AND(T92&lt;&gt;"",COUNTIF($T$35:$T$132,T92)&lt;4)</formula>
    </cfRule>
    <cfRule type="expression" dxfId="44" priority="69">
      <formula>COUNTIF($T$35:$T$132,T92)&gt;6</formula>
    </cfRule>
  </conditionalFormatting>
  <conditionalFormatting sqref="T162">
    <cfRule type="expression" dxfId="43" priority="66">
      <formula>AND(T162&lt;&gt;"",COUNTIF($T$35:$T$132,T162)&lt;4)</formula>
    </cfRule>
    <cfRule type="expression" dxfId="42" priority="67">
      <formula>COUNTIF($T$35:$T$132,T162)&gt;6</formula>
    </cfRule>
  </conditionalFormatting>
  <conditionalFormatting sqref="T190">
    <cfRule type="expression" dxfId="41" priority="64">
      <formula>AND(T190&lt;&gt;"",COUNTIF($T$35:$T$132,T190)&lt;4)</formula>
    </cfRule>
    <cfRule type="expression" dxfId="40" priority="65">
      <formula>COUNTIF($T$35:$T$132,T190)&gt;6</formula>
    </cfRule>
  </conditionalFormatting>
  <conditionalFormatting sqref="T292:T293">
    <cfRule type="expression" dxfId="39" priority="58">
      <formula>AND(T292&lt;&gt;"",COUNTIF($T$35:$T$432,T292)&lt;4)</formula>
    </cfRule>
    <cfRule type="expression" dxfId="38" priority="59">
      <formula>COUNTIF($T$35:$T$432,T292)&gt;6</formula>
    </cfRule>
  </conditionalFormatting>
  <conditionalFormatting sqref="T294 T194:T195 T197:T198 T200 T202:T233 T91 T169 T235:T249 T258 T263 T268:T270 T272 T275 T278:T291 T303:T309 T251:T256">
    <cfRule type="expression" dxfId="37" priority="56">
      <formula>AND(T91&lt;&gt;"",COUNTIF($T$35:$T$432,T91)&lt;4)</formula>
    </cfRule>
    <cfRule type="expression" dxfId="36" priority="57">
      <formula>COUNTIF($T$35:$T$432,T91)&gt;6</formula>
    </cfRule>
  </conditionalFormatting>
  <conditionalFormatting sqref="T296">
    <cfRule type="expression" dxfId="35" priority="54">
      <formula>AND(T296&lt;&gt;"",COUNTIF($T$35:$T$432,T296)&lt;4)</formula>
    </cfRule>
    <cfRule type="expression" dxfId="34" priority="55">
      <formula>COUNTIF($T$35:$T$432,T296)&gt;6</formula>
    </cfRule>
  </conditionalFormatting>
  <conditionalFormatting sqref="T297">
    <cfRule type="expression" dxfId="33" priority="52">
      <formula>AND(T297&lt;&gt;"",COUNTIF($T$35:$T$432,T297)&lt;4)</formula>
    </cfRule>
    <cfRule type="expression" dxfId="32" priority="53">
      <formula>COUNTIF($T$35:$T$432,T297)&gt;6</formula>
    </cfRule>
  </conditionalFormatting>
  <conditionalFormatting sqref="T298">
    <cfRule type="expression" dxfId="31" priority="50">
      <formula>AND(T298&lt;&gt;"",COUNTIF($T$35:$T$432,T298)&lt;4)</formula>
    </cfRule>
    <cfRule type="expression" dxfId="30" priority="51">
      <formula>COUNTIF($T$35:$T$432,T298)&gt;6</formula>
    </cfRule>
  </conditionalFormatting>
  <conditionalFormatting sqref="T299:T301">
    <cfRule type="expression" dxfId="29" priority="48">
      <formula>AND(T299&lt;&gt;"",COUNTIF($T$35:$T$432,T299)&lt;4)</formula>
    </cfRule>
    <cfRule type="expression" dxfId="28" priority="49">
      <formula>COUNTIF($T$35:$T$432,T299)&gt;6</formula>
    </cfRule>
  </conditionalFormatting>
  <conditionalFormatting sqref="T310">
    <cfRule type="expression" dxfId="27" priority="46">
      <formula>AND(T310&lt;&gt;"",COUNTIF($T$35:$T$432,T310)&lt;4)</formula>
    </cfRule>
    <cfRule type="expression" dxfId="26" priority="47">
      <formula>COUNTIF($T$35:$T$432,T310)&gt;6</formula>
    </cfRule>
  </conditionalFormatting>
  <conditionalFormatting sqref="T311">
    <cfRule type="expression" dxfId="25" priority="44">
      <formula>AND(T311&lt;&gt;"",COUNTIF($T$35:$T$432,T311)&lt;4)</formula>
    </cfRule>
    <cfRule type="expression" dxfId="24" priority="45">
      <formula>COUNTIF($T$35:$T$432,T311)&gt;6</formula>
    </cfRule>
  </conditionalFormatting>
  <conditionalFormatting sqref="T312">
    <cfRule type="expression" dxfId="23" priority="42">
      <formula>AND(T312&lt;&gt;"",COUNTIF($T$35:$T$432,T312)&lt;4)</formula>
    </cfRule>
    <cfRule type="expression" dxfId="22" priority="43">
      <formula>COUNTIF($T$35:$T$432,T312)&gt;6</formula>
    </cfRule>
  </conditionalFormatting>
  <conditionalFormatting sqref="T313">
    <cfRule type="expression" dxfId="21" priority="40">
      <formula>AND(T313&lt;&gt;"",COUNTIF($T$35:$T$432,T313)&lt;4)</formula>
    </cfRule>
    <cfRule type="expression" dxfId="20" priority="41">
      <formula>COUNTIF($T$35:$T$432,T313)&gt;6</formula>
    </cfRule>
  </conditionalFormatting>
  <conditionalFormatting sqref="T302">
    <cfRule type="expression" dxfId="19" priority="38">
      <formula>AND(T302&lt;&gt;"",COUNTIF($T$35:$T$432,T302)&lt;4)</formula>
    </cfRule>
    <cfRule type="expression" dxfId="18" priority="39">
      <formula>COUNTIF($T$35:$T$432,T302)&gt;6</formula>
    </cfRule>
  </conditionalFormatting>
  <conditionalFormatting sqref="T317">
    <cfRule type="expression" dxfId="17" priority="36">
      <formula>AND(T317&lt;&gt;"",COUNTIF($T$35:$T$432,T317)&lt;4)</formula>
    </cfRule>
    <cfRule type="expression" dxfId="16" priority="37">
      <formula>COUNTIF($T$35:$T$432,T317)&gt;6</formula>
    </cfRule>
  </conditionalFormatting>
  <conditionalFormatting sqref="T318">
    <cfRule type="expression" dxfId="15" priority="34">
      <formula>AND(T318&lt;&gt;"",COUNTIF($T$35:$T$432,T318)&lt;4)</formula>
    </cfRule>
    <cfRule type="expression" dxfId="14" priority="35">
      <formula>COUNTIF($T$35:$T$432,T318)&gt;6</formula>
    </cfRule>
  </conditionalFormatting>
  <conditionalFormatting sqref="T319">
    <cfRule type="expression" dxfId="13" priority="32">
      <formula>AND(T319&lt;&gt;"",COUNTIF($T$35:$T$432,T319)&lt;4)</formula>
    </cfRule>
    <cfRule type="expression" dxfId="12" priority="33">
      <formula>COUNTIF($T$35:$T$432,T319)&gt;6</formula>
    </cfRule>
  </conditionalFormatting>
  <conditionalFormatting sqref="T320:T321">
    <cfRule type="expression" dxfId="11" priority="30">
      <formula>AND(T320&lt;&gt;"",COUNTIF($T$35:$T$432,T320)&lt;4)</formula>
    </cfRule>
    <cfRule type="expression" dxfId="10" priority="31">
      <formula>COUNTIF($T$35:$T$432,T320)&gt;6</formula>
    </cfRule>
  </conditionalFormatting>
  <conditionalFormatting sqref="T322">
    <cfRule type="expression" dxfId="9" priority="28">
      <formula>AND(T322&lt;&gt;"",COUNTIF($T$35:$T$432,T322)&lt;4)</formula>
    </cfRule>
    <cfRule type="expression" dxfId="8" priority="29">
      <formula>COUNTIF($T$35:$T$432,T322)&gt;6</formula>
    </cfRule>
  </conditionalFormatting>
  <conditionalFormatting sqref="T48:T51 T53:T54 T56:T71 T76:T90 T137:T161 T163:T168 T170:T175 T177:T189 T191:T193">
    <cfRule type="expression" dxfId="7" priority="98">
      <formula>AND(T48&lt;&gt;"",COUNTIF($T$35:$T$433,T48)&lt;4)</formula>
    </cfRule>
    <cfRule type="expression" dxfId="6" priority="99">
      <formula>COUNTIF($T$35:$T$433,T48)&gt;6</formula>
    </cfRule>
  </conditionalFormatting>
  <conditionalFormatting sqref="T196 T201 T257 T259:T262 T271 T273:T274 T276:T277 T314">
    <cfRule type="expression" dxfId="5" priority="101">
      <formula>AND(T196&lt;&gt;"",COUNTIF($T$30:$T$131,T196)&lt;4)</formula>
    </cfRule>
    <cfRule type="expression" dxfId="4" priority="102">
      <formula>COUNTIF($T$30:$T$131,T196)&gt;6</formula>
    </cfRule>
  </conditionalFormatting>
  <conditionalFormatting sqref="J24:S24">
    <cfRule type="expression" dxfId="3" priority="27">
      <formula>J$24=J$30</formula>
    </cfRule>
  </conditionalFormatting>
  <conditionalFormatting sqref="E35:E432">
    <cfRule type="duplicateValues" dxfId="2" priority="3"/>
  </conditionalFormatting>
  <conditionalFormatting sqref="F35:F432">
    <cfRule type="duplicateValues" dxfId="1" priority="2"/>
  </conditionalFormatting>
  <conditionalFormatting sqref="I35:I432">
    <cfRule type="duplicateValues" dxfId="0" priority="1"/>
  </conditionalFormatting>
  <printOptions horizontalCentered="1" verticalCentered="1"/>
  <pageMargins left="0" right="0" top="0" bottom="0.30000000000000004" header="0" footer="0.2"/>
  <pageSetup paperSize="9" scale="40" fitToHeight="15" orientation="landscape" horizontalDpi="4294967292" verticalDpi="4294967292" r:id="rId1"/>
  <headerFooter>
    <oddFooter>&amp;L&amp;"新細明體,標準"&amp;K000000&amp;A&amp;C&amp;"新細明體,標準"&amp;K000000P. &amp;P of &amp;N&amp;R&amp;"新細明體,標準"&amp;K000000Printed @&amp;D -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青年組 Youth Sort</vt:lpstr>
      <vt:lpstr>少年組 Kids Sort</vt:lpstr>
      <vt:lpstr>'少年組 Kids Sort'!Print_Area</vt:lpstr>
      <vt:lpstr>'青年組 Youth Sort'!Print_Area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2017-02-10T22:24:35Z</cp:lastPrinted>
  <dcterms:created xsi:type="dcterms:W3CDTF">2017-02-07T17:26:07Z</dcterms:created>
  <dcterms:modified xsi:type="dcterms:W3CDTF">2022-09-04T17:38:16Z</dcterms:modified>
</cp:coreProperties>
</file>