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140" yWindow="0" windowWidth="28180" windowHeight="17460" tabRatio="500" activeTab="1"/>
  </bookViews>
  <sheets>
    <sheet name="青年組 Youth" sheetId="2" r:id="rId1"/>
    <sheet name="少年組 Kids" sheetId="3" r:id="rId2"/>
  </sheets>
  <definedNames>
    <definedName name="_xlnm._FilterDatabase" localSheetId="1" hidden="1">'少年組 Kids'!$A$15:$V$15</definedName>
    <definedName name="_xlnm._FilterDatabase" localSheetId="0" hidden="1">'青年組 Youth'!$A$15:$Z$15</definedName>
    <definedName name="_xlnm.Print_Area" localSheetId="1">'少年組 Kids'!$A$2:$W$117</definedName>
    <definedName name="_xlnm.Print_Area" localSheetId="0">'青年組 Youth'!$A$2:$AA$117</definedName>
    <definedName name="tbPrice">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8" i="2" l="1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5" i="2"/>
  <c r="D13" i="2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7" i="3"/>
  <c r="W18" i="3"/>
  <c r="W15" i="3"/>
  <c r="D13" i="3"/>
  <c r="AA17" i="2"/>
  <c r="B114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5" i="2"/>
  <c r="B116" i="2"/>
  <c r="B117" i="2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7" i="2"/>
</calcChain>
</file>

<file path=xl/sharedStrings.xml><?xml version="1.0" encoding="utf-8"?>
<sst xmlns="http://schemas.openxmlformats.org/spreadsheetml/2006/main" count="176" uniqueCount="144">
  <si>
    <t>sample@email.com</t>
    <phoneticPr fontId="8" type="noConversion"/>
  </si>
  <si>
    <t>200m</t>
    <phoneticPr fontId="8" type="noConversion"/>
  </si>
  <si>
    <t>Y1234</t>
    <phoneticPr fontId="8" type="noConversion"/>
  </si>
  <si>
    <t>M</t>
    <phoneticPr fontId="8" type="noConversion"/>
  </si>
  <si>
    <t>1500m</t>
    <phoneticPr fontId="8" type="noConversion"/>
  </si>
  <si>
    <t>800m</t>
    <phoneticPr fontId="8" type="noConversion"/>
  </si>
  <si>
    <t>400m</t>
    <phoneticPr fontId="8" type="noConversion"/>
  </si>
  <si>
    <t>100m</t>
    <phoneticPr fontId="8" type="noConversion"/>
  </si>
  <si>
    <t>100mH</t>
    <phoneticPr fontId="8" type="noConversion"/>
  </si>
  <si>
    <t>Group</t>
    <phoneticPr fontId="8" type="noConversion"/>
  </si>
  <si>
    <t>No.</t>
    <phoneticPr fontId="8" type="noConversion"/>
  </si>
  <si>
    <t>(U20 / U18 / U16 / U14)</t>
    <phoneticPr fontId="8" type="noConversion"/>
  </si>
  <si>
    <t>日期：2017.04.15 (星期六)</t>
    <phoneticPr fontId="8" type="noConversion"/>
  </si>
  <si>
    <t>(1998-2005組別)</t>
    <phoneticPr fontId="8" type="noConversion"/>
  </si>
  <si>
    <t>地點：灣仔運動場</t>
    <phoneticPr fontId="8" type="noConversion"/>
  </si>
  <si>
    <t>青年組報名表</t>
    <phoneticPr fontId="8" type="noConversion"/>
  </si>
  <si>
    <t>公民青少年田徑錦標賽</t>
    <phoneticPr fontId="8" type="noConversion"/>
  </si>
  <si>
    <t>MD</t>
    <phoneticPr fontId="8" type="noConversion"/>
  </si>
  <si>
    <t>GD</t>
    <phoneticPr fontId="8" type="noConversion"/>
  </si>
  <si>
    <t>MD</t>
    <phoneticPr fontId="8" type="noConversion"/>
  </si>
  <si>
    <t>MC</t>
    <phoneticPr fontId="8" type="noConversion"/>
  </si>
  <si>
    <t>MB</t>
    <phoneticPr fontId="8" type="noConversion"/>
  </si>
  <si>
    <t>GA</t>
    <phoneticPr fontId="8" type="noConversion"/>
  </si>
  <si>
    <t>MA</t>
    <phoneticPr fontId="8" type="noConversion"/>
  </si>
  <si>
    <t>sample@email.com</t>
    <phoneticPr fontId="8" type="noConversion"/>
  </si>
  <si>
    <t>400M</t>
    <phoneticPr fontId="8" type="noConversion"/>
  </si>
  <si>
    <t>60M</t>
    <phoneticPr fontId="8" type="noConversion"/>
  </si>
  <si>
    <t>M</t>
    <phoneticPr fontId="8" type="noConversion"/>
  </si>
  <si>
    <t>200M</t>
    <phoneticPr fontId="8" type="noConversion"/>
  </si>
  <si>
    <t>100M</t>
    <phoneticPr fontId="8" type="noConversion"/>
  </si>
  <si>
    <t>日期：2017.04.16 (星期日)</t>
    <phoneticPr fontId="8" type="noConversion"/>
  </si>
  <si>
    <t>(2006-2011組別)</t>
    <phoneticPr fontId="8" type="noConversion"/>
  </si>
  <si>
    <t>地點：灣仔運動場</t>
    <phoneticPr fontId="8" type="noConversion"/>
  </si>
  <si>
    <t>少年組報名表</t>
    <phoneticPr fontId="8" type="noConversion"/>
  </si>
  <si>
    <t>公民青少年田徑錦標賽</t>
    <phoneticPr fontId="8" type="noConversion"/>
  </si>
  <si>
    <t>GF</t>
    <phoneticPr fontId="8" type="noConversion"/>
  </si>
  <si>
    <t>BF</t>
    <phoneticPr fontId="8" type="noConversion"/>
  </si>
  <si>
    <t>GE</t>
    <phoneticPr fontId="8" type="noConversion"/>
  </si>
  <si>
    <t>BE</t>
    <phoneticPr fontId="8" type="noConversion"/>
  </si>
  <si>
    <t>BD</t>
    <phoneticPr fontId="8" type="noConversion"/>
  </si>
  <si>
    <t>GC</t>
    <phoneticPr fontId="8" type="noConversion"/>
  </si>
  <si>
    <t>BC</t>
    <phoneticPr fontId="8" type="noConversion"/>
  </si>
  <si>
    <t>GB</t>
    <phoneticPr fontId="8" type="noConversion"/>
  </si>
  <si>
    <t>BB</t>
    <phoneticPr fontId="8" type="noConversion"/>
  </si>
  <si>
    <t>BA</t>
    <phoneticPr fontId="8" type="noConversion"/>
  </si>
  <si>
    <t>出生年份</t>
    <phoneticPr fontId="7" type="noConversion"/>
  </si>
  <si>
    <t>男子青年組別</t>
    <phoneticPr fontId="7" type="noConversion"/>
  </si>
  <si>
    <t>女子青年組別</t>
    <phoneticPr fontId="7" type="noConversion"/>
  </si>
  <si>
    <t>110mH</t>
    <phoneticPr fontId="8" type="noConversion"/>
  </si>
  <si>
    <t>MA 0.991m
MB 0.914m
MC 0.914m</t>
    <phoneticPr fontId="7" type="noConversion"/>
  </si>
  <si>
    <t>樣辦</t>
    <phoneticPr fontId="8" type="noConversion"/>
  </si>
  <si>
    <t>Sample Name</t>
    <phoneticPr fontId="7" type="noConversion"/>
  </si>
  <si>
    <t>Y</t>
    <phoneticPr fontId="7" type="noConversion"/>
  </si>
  <si>
    <t>HK Junior Ranking
(Y = Yes)</t>
    <phoneticPr fontId="7" type="noConversion"/>
  </si>
  <si>
    <t>申請證書
 Certificate
$30</t>
    <phoneticPr fontId="8" type="noConversion"/>
  </si>
  <si>
    <t>A0001</t>
    <phoneticPr fontId="7" type="noConversion"/>
  </si>
  <si>
    <t>TCAA TEAM A</t>
    <phoneticPr fontId="8" type="noConversion"/>
  </si>
  <si>
    <t>Chan Tai Man</t>
    <phoneticPr fontId="8" type="noConversion"/>
  </si>
  <si>
    <t>100mH</t>
    <phoneticPr fontId="7" type="noConversion"/>
  </si>
  <si>
    <t>HJ</t>
    <phoneticPr fontId="8" type="noConversion"/>
  </si>
  <si>
    <t>LJ</t>
    <phoneticPr fontId="8" type="noConversion"/>
  </si>
  <si>
    <t>JT</t>
    <phoneticPr fontId="8" type="noConversion"/>
  </si>
  <si>
    <t>DT</t>
    <phoneticPr fontId="8" type="noConversion"/>
  </si>
  <si>
    <t>SP</t>
    <phoneticPr fontId="8" type="noConversion"/>
  </si>
  <si>
    <t>標槍</t>
    <phoneticPr fontId="7" type="noConversion"/>
  </si>
  <si>
    <t>鐵餅</t>
    <phoneticPr fontId="7" type="noConversion"/>
  </si>
  <si>
    <t>鉛球</t>
    <phoneticPr fontId="7" type="noConversion"/>
  </si>
  <si>
    <t>跳遠</t>
    <phoneticPr fontId="7" type="noConversion"/>
  </si>
  <si>
    <t>跳高</t>
    <phoneticPr fontId="7" type="noConversion"/>
  </si>
  <si>
    <t>JT</t>
    <phoneticPr fontId="7" type="noConversion"/>
  </si>
  <si>
    <t>HJ</t>
    <phoneticPr fontId="7" type="noConversion"/>
  </si>
  <si>
    <t xml:space="preserve">            並同意參賽者倘若出現不可預測之身體健康狀況；包括任何程度受傷甚或死亡，不論任何過失責任均不會向主辦或協辦機構或個人予以追究。</t>
    <phoneticPr fontId="7" type="noConversion"/>
  </si>
  <si>
    <t xml:space="preserve">          *於本表格內進行 Cut &amp; Paste 搬移已輸入次資料，會做成計算程式錯誤，敬請留意。</t>
    <phoneticPr fontId="7" type="noConversion"/>
  </si>
  <si>
    <t>110米跨欄</t>
    <phoneticPr fontId="7" type="noConversion"/>
  </si>
  <si>
    <t>100米跨欄</t>
    <phoneticPr fontId="7" type="noConversion"/>
  </si>
  <si>
    <t>100米</t>
    <phoneticPr fontId="7" type="noConversion"/>
  </si>
  <si>
    <t>200米</t>
    <phoneticPr fontId="7" type="noConversion"/>
  </si>
  <si>
    <t>400米</t>
    <phoneticPr fontId="7" type="noConversion"/>
  </si>
  <si>
    <t>800米</t>
    <phoneticPr fontId="7" type="noConversion"/>
  </si>
  <si>
    <t>1500米</t>
    <phoneticPr fontId="7" type="noConversion"/>
  </si>
  <si>
    <t>是否去年年終
香港青年排名
首十運動員?</t>
    <phoneticPr fontId="7" type="noConversion"/>
  </si>
  <si>
    <t>Sample Name</t>
    <phoneticPr fontId="8" type="noConversion"/>
  </si>
  <si>
    <t>樣辦</t>
    <phoneticPr fontId="7" type="noConversion"/>
  </si>
  <si>
    <t>HJ</t>
    <phoneticPr fontId="8" type="noConversion"/>
  </si>
  <si>
    <t>LJ</t>
    <phoneticPr fontId="8" type="noConversion"/>
  </si>
  <si>
    <t>SJ</t>
    <phoneticPr fontId="7" type="noConversion"/>
  </si>
  <si>
    <t>立定跳遠</t>
    <phoneticPr fontId="7" type="noConversion"/>
  </si>
  <si>
    <t>壘球</t>
    <phoneticPr fontId="7" type="noConversion"/>
  </si>
  <si>
    <t>60米</t>
    <phoneticPr fontId="7" type="noConversion"/>
  </si>
  <si>
    <t>申請證書
 Certificate
$30"</t>
    <phoneticPr fontId="8" type="noConversion"/>
  </si>
  <si>
    <t>TCAA Team B</t>
    <phoneticPr fontId="8" type="noConversion"/>
  </si>
  <si>
    <t>陳大民</t>
    <phoneticPr fontId="8" type="noConversion"/>
  </si>
  <si>
    <t>SJ</t>
    <phoneticPr fontId="7" type="noConversion"/>
  </si>
  <si>
    <t>SP</t>
    <phoneticPr fontId="8" type="noConversion"/>
  </si>
  <si>
    <t>SB</t>
    <phoneticPr fontId="8" type="noConversion"/>
  </si>
  <si>
    <t>SB</t>
    <phoneticPr fontId="7" type="noConversion"/>
  </si>
  <si>
    <t>BA / GA
BB / GB
BC / GC
BD / GD
BE / GE
BF / GF</t>
    <phoneticPr fontId="7" type="noConversion"/>
  </si>
  <si>
    <t>BA / GA
BB / GB
BC / GC</t>
    <phoneticPr fontId="7" type="noConversion"/>
  </si>
  <si>
    <t>BA / GA</t>
    <phoneticPr fontId="7" type="noConversion"/>
  </si>
  <si>
    <t>BA / GA
BB / GB
BC / GC
BD / GD
BE / GE
BF / GF</t>
    <phoneticPr fontId="7" type="noConversion"/>
  </si>
  <si>
    <t xml:space="preserve">
BD / GD
BE / GE
BF / GF</t>
    <phoneticPr fontId="7" type="noConversion"/>
  </si>
  <si>
    <t>D9999</t>
    <phoneticPr fontId="7" type="noConversion"/>
  </si>
  <si>
    <t xml:space="preserve">          *申請表提交之同時，即表示申請人及或其監護人已清楚閱讀、明白及同意、並承諾遵守有關本賽事附帶之免責聲明、規則、條款等等細節及確定清楚參賽者之身體狀況適合作劇烈競賽活動，</t>
    <phoneticPr fontId="7" type="noConversion"/>
  </si>
  <si>
    <t xml:space="preserve">            並同意參賽者倘若出現不可預測之身體健康狀況；包括任何程度受傷甚或死亡，不論任何過失責任均不會向主辦或協辦機構或個人予以追究。</t>
    <phoneticPr fontId="7" type="noConversion"/>
  </si>
  <si>
    <t xml:space="preserve">          *申請表一經提交，本會將不接受更改或退款，敬請於提交前小心核對以確保內容正確。</t>
    <phoneticPr fontId="7" type="noConversion"/>
  </si>
  <si>
    <t xml:space="preserve">          *請連同已存入相應總額之銀行入數紙（戶名：TCAA Ltd  南洋商業銀行 043-487-1-026363-0 /  恆生銀行 390-489276-883 儲蓄戶口）及 本Excel一併以電郵發送至 tcaajac@gmail.com 辦理</t>
    <phoneticPr fontId="7" type="noConversion"/>
  </si>
  <si>
    <t>FA 0.838m
FB 0.762m
FC 0.762m</t>
    <phoneticPr fontId="7" type="noConversion"/>
  </si>
  <si>
    <t>MA / FA
MB / FB
MC / FC
MD / FD</t>
    <phoneticPr fontId="7" type="noConversion"/>
  </si>
  <si>
    <t>MA / FA
MB / FB
MC / FC
MD / FD</t>
    <phoneticPr fontId="7" type="noConversion"/>
  </si>
  <si>
    <t>MA / FA
MB / FB
MC / FC
MD / FD</t>
    <phoneticPr fontId="7" type="noConversion"/>
  </si>
  <si>
    <t xml:space="preserve">MA 800gm / FA 600gm
MB 700gm / FB 500gm
MC 700gm / FC 500gm     </t>
    <phoneticPr fontId="7" type="noConversion"/>
  </si>
  <si>
    <t>MA 1.75kg / FA 1.0kg
MB 1.50kg / FB 1.0kg
MC 1.50kg / FC 1.0kg</t>
    <phoneticPr fontId="7" type="noConversion"/>
  </si>
  <si>
    <t>MA 6kg / FA 4kg
MB 5kg / FB 3kg
MC 5kg / FC 3kg
MD 4kg / FD 3kg</t>
    <phoneticPr fontId="7" type="noConversion"/>
  </si>
  <si>
    <t>FA</t>
    <phoneticPr fontId="8" type="noConversion"/>
  </si>
  <si>
    <t>FB</t>
    <phoneticPr fontId="8" type="noConversion"/>
  </si>
  <si>
    <t>FC</t>
    <phoneticPr fontId="8" type="noConversion"/>
  </si>
  <si>
    <t>FD</t>
    <phoneticPr fontId="8" type="noConversion"/>
  </si>
  <si>
    <t>FD</t>
    <phoneticPr fontId="8" type="noConversion"/>
  </si>
  <si>
    <t xml:space="preserve">          - 請連同已存入相應總額之銀行入數紙（戶名：TCAA Ltd  南洋商業銀行 043-487-1-026363-0 / 恆生銀行 390-489276-883 儲蓄戶口）及 本Excel一併以電郵發送至 tcaajac@gmail.com 辦理</t>
    <phoneticPr fontId="7" type="noConversion"/>
  </si>
  <si>
    <t xml:space="preserve">          - 於本表格內進行 Cut &amp; Paste 搬移已輸入次資料，會做成計算程式錯誤，敬請留意。</t>
    <phoneticPr fontId="7" type="noConversion"/>
  </si>
  <si>
    <t xml:space="preserve">          - 申請表一經提交，本會將不接受更改或退款，敬請於提交前小心核對以確保內容正確。</t>
    <phoneticPr fontId="7" type="noConversion"/>
  </si>
  <si>
    <t xml:space="preserve">          - 申請表提交之同時，即表示申請人及或其監護人已清楚閱讀、明白及同意、並承諾遵守有關本賽事附帶之免責聲明、規則、條款等等細節及確定清楚參賽者之身體狀況適合作劇烈競賽活動，</t>
    <phoneticPr fontId="7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</si>
  <si>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English Name</t>
    </r>
    <phoneticPr fontId="7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</si>
  <si>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性別  (M/F) Gender</t>
    </r>
    <phoneticPr fontId="8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</si>
  <si>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出生年份 Year of Birth</t>
    </r>
    <phoneticPr fontId="8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</si>
  <si>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HKID No.     首5位    (First 5 Char.)</t>
    </r>
    <phoneticPr fontId="8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</si>
  <si>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聯絡人/申請人電郵 E-MAIL</t>
    </r>
    <phoneticPr fontId="8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</si>
  <si>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聯絡人姓名</t>
    </r>
    <phoneticPr fontId="8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</si>
  <si>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聯絡人電話</t>
    </r>
    <phoneticPr fontId="8" type="noConversion"/>
  </si>
  <si>
    <r>
      <t xml:space="preserve">          </t>
    </r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必需填寫</t>
    </r>
    <phoneticPr fontId="7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</si>
  <si>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English Name</t>
    </r>
    <phoneticPr fontId="7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</si>
  <si>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中文姓名</t>
    </r>
    <phoneticPr fontId="8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</si>
  <si>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性別  (M/F) Gender</t>
    </r>
    <phoneticPr fontId="8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</si>
  <si>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出生年份 Year of Birth</t>
    </r>
    <phoneticPr fontId="8" type="noConversion"/>
  </si>
  <si>
    <t>V 1.4</t>
    <phoneticPr fontId="7" type="noConversion"/>
  </si>
  <si>
    <t>V 1.4</t>
    <phoneticPr fontId="7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</si>
  <si>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聯絡人/申請人電郵 E-MAIL</t>
    </r>
    <phoneticPr fontId="8" type="noConversion"/>
  </si>
  <si>
    <t>團體/學校名稱 Organ./School Name</t>
    <phoneticPr fontId="8" type="noConversion"/>
  </si>
  <si>
    <r>
      <rPr>
        <sz val="12"/>
        <rFont val="新細明體"/>
        <family val="1"/>
        <charset val="136"/>
        <scheme val="minor"/>
      </rPr>
      <t>團體/學校名稱 Organ./School Name</t>
    </r>
    <phoneticPr fontId="8" type="noConversion"/>
  </si>
  <si>
    <r>
      <t>是否本年度田總
註冊</t>
    </r>
    <r>
      <rPr>
        <sz val="12"/>
        <color rgb="FFFF0000"/>
        <rFont val="新細明體"/>
        <family val="2"/>
        <charset val="136"/>
        <scheme val="minor"/>
      </rPr>
      <t>公民會會員
"否" 請留空</t>
    </r>
    <phoneticPr fontId="7" type="noConversion"/>
  </si>
  <si>
    <r>
      <t xml:space="preserve">          *</t>
    </r>
    <r>
      <rPr>
        <sz val="12"/>
        <rFont val="新細明體"/>
        <family val="1"/>
        <charset val="136"/>
        <scheme val="minor"/>
      </rPr>
      <t>必需填寫</t>
    </r>
    <phoneticPr fontId="7" type="noConversion"/>
  </si>
  <si>
    <r>
      <t>是否本年度田總
註冊</t>
    </r>
    <r>
      <rPr>
        <sz val="12"/>
        <color rgb="FFFF0000"/>
        <rFont val="新細明體"/>
        <family val="2"/>
        <charset val="136"/>
        <scheme val="minor"/>
      </rPr>
      <t>公民會會員
"否" 請留空</t>
    </r>
    <phoneticPr fontId="7" type="noConversion"/>
  </si>
  <si>
    <r>
      <rPr>
        <sz val="12"/>
        <color rgb="FFFF0000"/>
        <rFont val="新細明體"/>
        <family val="2"/>
        <charset val="136"/>
        <scheme val="minor"/>
      </rPr>
      <t>TCAA
Member?</t>
    </r>
    <r>
      <rPr>
        <sz val="12"/>
        <rFont val="新細明體"/>
        <family val="1"/>
        <charset val="136"/>
        <scheme val="minor"/>
      </rPr>
      <t xml:space="preserve">
(HKAAA no.)</t>
    </r>
    <phoneticPr fontId="7" type="noConversion"/>
  </si>
  <si>
    <r>
      <rPr>
        <sz val="12"/>
        <color rgb="FFFF0000"/>
        <rFont val="新細明體"/>
        <family val="2"/>
        <charset val="136"/>
        <scheme val="minor"/>
      </rPr>
      <t>TCAA
Member</t>
    </r>
    <r>
      <rPr>
        <sz val="12"/>
        <rFont val="新細明體"/>
        <family val="1"/>
        <charset val="136"/>
        <scheme val="minor"/>
      </rPr>
      <t>?
(HKAAA no.)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</si>
</sst>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HK$&quot;* #,##0_);_(&quot;HK$&quot;* \(#,##0\);_(&quot;HK$&quot;* &quot;-&quot;_);_(@_)"/>
    <numFmt numFmtId="176" formatCode="m/d/yyyy\ h:mm:ss"/>
    <numFmt numFmtId="177" formatCode="m&quot;月&quot;d&quot;日&quot;"/>
  </numFmts>
  <fonts count="2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u/>
      <sz val="12"/>
      <color theme="10"/>
      <name val="新細明體"/>
      <family val="1"/>
      <charset val="136"/>
      <scheme val="minor"/>
    </font>
    <font>
      <sz val="18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rgb="FF0000FF"/>
      <name val="新細明體"/>
      <charset val="136"/>
      <scheme val="minor"/>
    </font>
    <font>
      <u/>
      <sz val="12"/>
      <color theme="11"/>
      <name val="新細明體"/>
      <family val="2"/>
      <charset val="136"/>
      <scheme val="minor"/>
    </font>
    <font>
      <sz val="10"/>
      <name val="新細明體"/>
      <charset val="136"/>
      <scheme val="minor"/>
    </font>
    <font>
      <sz val="8"/>
      <name val="新細明體"/>
      <charset val="136"/>
      <scheme val="minor"/>
    </font>
    <font>
      <sz val="12"/>
      <color rgb="FFFFFF00"/>
      <name val="新細明體"/>
      <charset val="136"/>
      <scheme val="minor"/>
    </font>
    <font>
      <sz val="12"/>
      <color theme="0"/>
      <name val="新細明體"/>
      <family val="2"/>
      <charset val="136"/>
      <scheme val="minor"/>
    </font>
    <font>
      <sz val="22"/>
      <color theme="0"/>
      <name val="新細明體"/>
      <charset val="136"/>
      <scheme val="minor"/>
    </font>
    <font>
      <sz val="18"/>
      <color theme="0"/>
      <name val="新細明體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5">
    <xf numFmtId="0" fontId="0" fillId="0" borderId="0"/>
    <xf numFmtId="0" fontId="5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04">
    <xf numFmtId="0" fontId="0" fillId="0" borderId="0" xfId="0"/>
    <xf numFmtId="0" fontId="6" fillId="4" borderId="0" xfId="1" applyFont="1" applyFill="1" applyProtection="1">
      <alignment vertical="center"/>
    </xf>
    <xf numFmtId="42" fontId="6" fillId="4" borderId="0" xfId="1" applyNumberFormat="1" applyFont="1" applyFill="1" applyBorder="1" applyAlignment="1" applyProtection="1">
      <alignment horizontal="center" vertical="center"/>
    </xf>
    <xf numFmtId="0" fontId="6" fillId="4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center" vertical="center"/>
      <protection locked="0"/>
    </xf>
    <xf numFmtId="0" fontId="6" fillId="4" borderId="0" xfId="1" applyFont="1" applyFill="1" applyBorder="1" applyAlignment="1" applyProtection="1">
      <alignment horizontal="center" vertical="center" wrapText="1"/>
    </xf>
    <xf numFmtId="0" fontId="10" fillId="4" borderId="0" xfId="2" applyFont="1" applyFill="1" applyBorder="1" applyAlignment="1" applyProtection="1">
      <alignment horizontal="center" vertical="center"/>
    </xf>
    <xf numFmtId="0" fontId="6" fillId="4" borderId="0" xfId="1" applyFont="1" applyFill="1" applyBorder="1" applyAlignment="1" applyProtection="1">
      <alignment horizontal="center" vertical="center" shrinkToFit="1"/>
    </xf>
    <xf numFmtId="0" fontId="6" fillId="4" borderId="0" xfId="1" applyFont="1" applyFill="1" applyBorder="1" applyAlignment="1" applyProtection="1">
      <alignment horizontal="left" vertical="center"/>
    </xf>
    <xf numFmtId="0" fontId="6" fillId="4" borderId="0" xfId="1" applyFont="1" applyFill="1" applyBorder="1" applyProtection="1">
      <alignment vertical="center"/>
    </xf>
    <xf numFmtId="0" fontId="11" fillId="4" borderId="0" xfId="1" applyFont="1" applyFill="1" applyAlignment="1" applyProtection="1">
      <alignment horizontal="center" vertical="center"/>
    </xf>
    <xf numFmtId="0" fontId="6" fillId="0" borderId="0" xfId="5" applyFont="1" applyFill="1" applyProtection="1">
      <alignment vertical="center"/>
      <protection locked="0"/>
    </xf>
    <xf numFmtId="0" fontId="6" fillId="4" borderId="0" xfId="5" applyFont="1" applyFill="1" applyProtection="1">
      <alignment vertical="center"/>
    </xf>
    <xf numFmtId="42" fontId="6" fillId="4" borderId="0" xfId="5" applyNumberFormat="1" applyFont="1" applyFill="1" applyBorder="1" applyAlignment="1" applyProtection="1">
      <alignment horizontal="center" vertical="center"/>
    </xf>
    <xf numFmtId="0" fontId="6" fillId="4" borderId="0" xfId="5" applyFont="1" applyFill="1" applyBorder="1" applyAlignment="1" applyProtection="1">
      <alignment horizontal="center" vertical="center"/>
    </xf>
    <xf numFmtId="0" fontId="6" fillId="0" borderId="0" xfId="5" applyFont="1" applyFill="1" applyBorder="1" applyAlignment="1" applyProtection="1">
      <alignment horizontal="center" vertical="center"/>
      <protection locked="0"/>
    </xf>
    <xf numFmtId="0" fontId="6" fillId="0" borderId="0" xfId="5" applyFont="1" applyFill="1" applyBorder="1" applyAlignment="1" applyProtection="1">
      <alignment horizontal="center" vertical="center" shrinkToFit="1"/>
      <protection locked="0"/>
    </xf>
    <xf numFmtId="176" fontId="6" fillId="0" borderId="0" xfId="5" applyNumberFormat="1" applyFont="1" applyFill="1" applyBorder="1" applyAlignment="1" applyProtection="1">
      <alignment horizontal="center" vertical="center"/>
      <protection locked="0"/>
    </xf>
    <xf numFmtId="0" fontId="6" fillId="4" borderId="0" xfId="5" applyFont="1" applyFill="1" applyBorder="1" applyAlignment="1" applyProtection="1">
      <alignment horizontal="center" vertical="center" wrapText="1"/>
    </xf>
    <xf numFmtId="0" fontId="6" fillId="4" borderId="0" xfId="5" applyFont="1" applyFill="1" applyBorder="1" applyAlignment="1" applyProtection="1">
      <alignment horizontal="center" vertical="center" shrinkToFit="1"/>
    </xf>
    <xf numFmtId="0" fontId="6" fillId="4" borderId="0" xfId="5" applyFont="1" applyFill="1" applyBorder="1" applyAlignment="1" applyProtection="1">
      <alignment horizontal="left" vertical="center"/>
    </xf>
    <xf numFmtId="0" fontId="6" fillId="4" borderId="1" xfId="5" applyFont="1" applyFill="1" applyBorder="1" applyProtection="1">
      <alignment vertical="center"/>
    </xf>
    <xf numFmtId="0" fontId="6" fillId="4" borderId="1" xfId="5" applyFont="1" applyFill="1" applyBorder="1" applyAlignment="1" applyProtection="1">
      <alignment horizontal="center" vertical="center" shrinkToFit="1"/>
    </xf>
    <xf numFmtId="0" fontId="6" fillId="4" borderId="1" xfId="5" applyFont="1" applyFill="1" applyBorder="1" applyAlignment="1" applyProtection="1">
      <alignment horizontal="center" vertical="center" wrapText="1" shrinkToFit="1"/>
    </xf>
    <xf numFmtId="0" fontId="6" fillId="4" borderId="0" xfId="5" applyFont="1" applyFill="1" applyBorder="1" applyProtection="1">
      <alignment vertical="center"/>
    </xf>
    <xf numFmtId="42" fontId="11" fillId="4" borderId="0" xfId="5" applyNumberFormat="1" applyFont="1" applyFill="1" applyBorder="1" applyAlignment="1" applyProtection="1">
      <alignment horizontal="center" vertical="center"/>
    </xf>
    <xf numFmtId="0" fontId="11" fillId="4" borderId="0" xfId="5" applyFont="1" applyFill="1" applyBorder="1" applyAlignment="1" applyProtection="1">
      <alignment horizontal="center" vertical="center"/>
    </xf>
    <xf numFmtId="0" fontId="11" fillId="4" borderId="0" xfId="5" applyFont="1" applyFill="1" applyBorder="1" applyAlignment="1" applyProtection="1">
      <alignment horizontal="left" vertical="center"/>
    </xf>
    <xf numFmtId="0" fontId="11" fillId="4" borderId="0" xfId="5" applyFont="1" applyFill="1" applyAlignment="1" applyProtection="1">
      <alignment horizontal="center" vertical="center"/>
    </xf>
    <xf numFmtId="42" fontId="13" fillId="4" borderId="1" xfId="5" applyNumberFormat="1" applyFont="1" applyFill="1" applyBorder="1" applyAlignment="1" applyProtection="1">
      <alignment horizontal="center" vertical="center" shrinkToFit="1"/>
    </xf>
    <xf numFmtId="42" fontId="11" fillId="4" borderId="0" xfId="5" applyNumberFormat="1" applyFont="1" applyFill="1" applyAlignment="1" applyProtection="1">
      <alignment horizontal="center" vertical="center"/>
    </xf>
    <xf numFmtId="0" fontId="11" fillId="4" borderId="0" xfId="5" applyFont="1" applyFill="1" applyBorder="1" applyAlignment="1" applyProtection="1">
      <alignment horizontal="center" vertical="center" wrapText="1"/>
    </xf>
    <xf numFmtId="0" fontId="6" fillId="0" borderId="0" xfId="5" applyFont="1" applyFill="1" applyBorder="1" applyAlignment="1" applyProtection="1">
      <alignment horizontal="center" vertical="center" wrapText="1"/>
      <protection locked="0"/>
    </xf>
    <xf numFmtId="0" fontId="6" fillId="0" borderId="0" xfId="5" applyFont="1" applyFill="1" applyAlignment="1" applyProtection="1">
      <alignment horizontal="center" vertical="center"/>
      <protection locked="0"/>
    </xf>
    <xf numFmtId="177" fontId="6" fillId="0" borderId="0" xfId="5" applyNumberFormat="1" applyFont="1" applyFill="1" applyAlignment="1" applyProtection="1">
      <alignment horizontal="center" vertical="center"/>
      <protection locked="0"/>
    </xf>
    <xf numFmtId="42" fontId="11" fillId="4" borderId="0" xfId="1" applyNumberFormat="1" applyFont="1" applyFill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Alignment="1" applyProtection="1">
      <alignment horizontal="center" vertical="center"/>
      <protection locked="0"/>
    </xf>
    <xf numFmtId="0" fontId="6" fillId="4" borderId="0" xfId="1" applyFont="1" applyFill="1" applyAlignment="1" applyProtection="1"/>
    <xf numFmtId="0" fontId="6" fillId="4" borderId="0" xfId="1" applyFont="1" applyFill="1" applyBorder="1" applyAlignment="1" applyProtection="1">
      <alignment horizontal="center" vertical="center" wrapText="1" shrinkToFit="1"/>
    </xf>
    <xf numFmtId="42" fontId="4" fillId="4" borderId="0" xfId="1" applyNumberFormat="1" applyFont="1" applyFill="1" applyBorder="1" applyAlignment="1" applyProtection="1">
      <alignment horizontal="center" vertical="center" shrinkToFit="1"/>
    </xf>
    <xf numFmtId="0" fontId="6" fillId="4" borderId="0" xfId="1" applyFont="1" applyFill="1" applyBorder="1" applyAlignment="1" applyProtection="1">
      <alignment horizontal="center" vertical="top" shrinkToFit="1"/>
    </xf>
    <xf numFmtId="0" fontId="6" fillId="4" borderId="0" xfId="1" applyFont="1" applyFill="1" applyBorder="1" applyAlignment="1" applyProtection="1">
      <alignment horizontal="center" vertical="top" wrapText="1" shrinkToFit="1"/>
    </xf>
    <xf numFmtId="42" fontId="4" fillId="4" borderId="0" xfId="1" applyNumberFormat="1" applyFont="1" applyFill="1" applyBorder="1" applyAlignment="1" applyProtection="1">
      <alignment horizontal="center" vertical="top" shrinkToFit="1"/>
    </xf>
    <xf numFmtId="0" fontId="15" fillId="4" borderId="0" xfId="1" applyFont="1" applyFill="1" applyBorder="1" applyAlignment="1" applyProtection="1">
      <alignment horizontal="center" vertical="top" wrapText="1" shrinkToFit="1"/>
    </xf>
    <xf numFmtId="0" fontId="16" fillId="4" borderId="0" xfId="1" applyFont="1" applyFill="1" applyBorder="1" applyAlignment="1" applyProtection="1">
      <alignment horizontal="center" vertical="top" wrapText="1" shrinkToFit="1"/>
    </xf>
    <xf numFmtId="0" fontId="16" fillId="4" borderId="0" xfId="1" applyFont="1" applyFill="1" applyBorder="1" applyAlignment="1" applyProtection="1">
      <alignment vertical="top" wrapText="1"/>
    </xf>
    <xf numFmtId="0" fontId="16" fillId="4" borderId="0" xfId="1" applyFont="1" applyFill="1" applyBorder="1" applyAlignment="1" applyProtection="1">
      <alignment horizontal="center" vertical="top" wrapText="1"/>
    </xf>
    <xf numFmtId="0" fontId="6" fillId="4" borderId="1" xfId="1" applyFont="1" applyFill="1" applyBorder="1" applyAlignment="1" applyProtection="1">
      <alignment horizontal="center" vertical="top" shrinkToFit="1"/>
    </xf>
    <xf numFmtId="0" fontId="6" fillId="4" borderId="1" xfId="1" applyFont="1" applyFill="1" applyBorder="1" applyAlignment="1" applyProtection="1">
      <alignment horizontal="center" vertical="top" wrapText="1" shrinkToFit="1"/>
    </xf>
    <xf numFmtId="42" fontId="4" fillId="4" borderId="1" xfId="1" applyNumberFormat="1" applyFont="1" applyFill="1" applyBorder="1" applyAlignment="1" applyProtection="1">
      <alignment horizontal="center" vertical="top" shrinkToFit="1"/>
    </xf>
    <xf numFmtId="0" fontId="6" fillId="4" borderId="1" xfId="1" applyFont="1" applyFill="1" applyBorder="1" applyAlignment="1" applyProtection="1">
      <alignment vertical="top"/>
    </xf>
    <xf numFmtId="0" fontId="11" fillId="4" borderId="0" xfId="1" applyFont="1" applyFill="1" applyAlignment="1" applyProtection="1">
      <alignment vertical="center"/>
    </xf>
    <xf numFmtId="0" fontId="6" fillId="4" borderId="0" xfId="1" applyFont="1" applyFill="1" applyAlignment="1" applyProtection="1">
      <alignment horizontal="center" vertical="center"/>
    </xf>
    <xf numFmtId="42" fontId="6" fillId="4" borderId="0" xfId="1" applyNumberFormat="1" applyFont="1" applyFill="1" applyAlignment="1" applyProtection="1">
      <alignment horizontal="center" vertical="center"/>
    </xf>
    <xf numFmtId="0" fontId="6" fillId="4" borderId="7" xfId="1" applyFont="1" applyFill="1" applyBorder="1" applyAlignment="1" applyProtection="1">
      <alignment horizontal="center" vertical="center"/>
    </xf>
    <xf numFmtId="0" fontId="6" fillId="4" borderId="9" xfId="1" applyFont="1" applyFill="1" applyBorder="1" applyAlignment="1" applyProtection="1">
      <alignment horizontal="center" vertical="center"/>
    </xf>
    <xf numFmtId="0" fontId="6" fillId="4" borderId="2" xfId="1" applyFont="1" applyFill="1" applyBorder="1" applyAlignment="1" applyProtection="1">
      <alignment horizontal="center" vertical="center"/>
    </xf>
    <xf numFmtId="0" fontId="6" fillId="4" borderId="3" xfId="1" applyFont="1" applyFill="1" applyBorder="1" applyAlignment="1" applyProtection="1">
      <alignment horizontal="center" vertical="center"/>
    </xf>
    <xf numFmtId="0" fontId="6" fillId="4" borderId="4" xfId="1" applyFont="1" applyFill="1" applyBorder="1" applyAlignment="1" applyProtection="1">
      <alignment horizontal="center" vertical="center"/>
    </xf>
    <xf numFmtId="0" fontId="6" fillId="4" borderId="5" xfId="1" applyFont="1" applyFill="1" applyBorder="1" applyAlignment="1" applyProtection="1">
      <alignment horizontal="center" vertical="center"/>
    </xf>
    <xf numFmtId="0" fontId="6" fillId="4" borderId="6" xfId="1" applyFont="1" applyFill="1" applyBorder="1" applyAlignment="1" applyProtection="1">
      <alignment horizontal="center" vertical="center"/>
    </xf>
    <xf numFmtId="0" fontId="7" fillId="4" borderId="0" xfId="1" applyFont="1" applyFill="1" applyBorder="1" applyAlignment="1" applyProtection="1">
      <alignment horizontal="center" vertical="center" wrapText="1"/>
    </xf>
    <xf numFmtId="0" fontId="6" fillId="4" borderId="0" xfId="1" applyFont="1" applyFill="1" applyBorder="1" applyAlignment="1" applyProtection="1">
      <alignment horizontal="center" wrapText="1"/>
    </xf>
    <xf numFmtId="0" fontId="7" fillId="4" borderId="0" xfId="1" applyFont="1" applyFill="1" applyBorder="1" applyAlignment="1" applyProtection="1">
      <alignment horizontal="center" vertical="center"/>
    </xf>
    <xf numFmtId="42" fontId="7" fillId="4" borderId="0" xfId="1" applyNumberFormat="1" applyFont="1" applyFill="1" applyBorder="1" applyAlignment="1" applyProtection="1">
      <alignment horizontal="center" vertical="center"/>
    </xf>
    <xf numFmtId="0" fontId="6" fillId="4" borderId="0" xfId="5" applyFont="1" applyFill="1" applyBorder="1" applyAlignment="1" applyProtection="1">
      <alignment horizontal="left"/>
    </xf>
    <xf numFmtId="0" fontId="6" fillId="4" borderId="0" xfId="5" applyFont="1" applyFill="1" applyBorder="1" applyAlignment="1" applyProtection="1">
      <alignment horizontal="center" vertical="center" wrapText="1" shrinkToFit="1"/>
    </xf>
    <xf numFmtId="42" fontId="13" fillId="4" borderId="0" xfId="5" applyNumberFormat="1" applyFont="1" applyFill="1" applyBorder="1" applyAlignment="1" applyProtection="1">
      <alignment horizontal="center" vertical="center" shrinkToFit="1"/>
    </xf>
    <xf numFmtId="0" fontId="6" fillId="4" borderId="0" xfId="1" applyFont="1" applyFill="1" applyAlignment="1" applyProtection="1">
      <alignment horizontal="center"/>
    </xf>
    <xf numFmtId="42" fontId="6" fillId="4" borderId="0" xfId="1" applyNumberFormat="1" applyFont="1" applyFill="1" applyAlignment="1" applyProtection="1">
      <alignment horizontal="center"/>
    </xf>
    <xf numFmtId="0" fontId="6" fillId="4" borderId="0" xfId="5" applyFont="1" applyFill="1" applyBorder="1" applyAlignment="1" applyProtection="1"/>
    <xf numFmtId="0" fontId="6" fillId="4" borderId="0" xfId="5" applyFont="1" applyFill="1" applyBorder="1" applyAlignment="1" applyProtection="1">
      <alignment horizontal="center"/>
    </xf>
    <xf numFmtId="0" fontId="7" fillId="4" borderId="0" xfId="5" applyFont="1" applyFill="1" applyBorder="1" applyAlignment="1" applyProtection="1">
      <alignment horizontal="center"/>
    </xf>
    <xf numFmtId="0" fontId="7" fillId="4" borderId="0" xfId="1" applyFont="1" applyFill="1" applyBorder="1" applyAlignment="1" applyProtection="1">
      <alignment horizontal="center"/>
    </xf>
    <xf numFmtId="42" fontId="6" fillId="4" borderId="0" xfId="5" applyNumberFormat="1" applyFont="1" applyFill="1" applyBorder="1" applyAlignment="1" applyProtection="1">
      <alignment horizontal="center"/>
    </xf>
    <xf numFmtId="0" fontId="6" fillId="4" borderId="0" xfId="5" applyFont="1" applyFill="1" applyBorder="1" applyAlignment="1" applyProtection="1">
      <alignment horizontal="center" wrapText="1"/>
    </xf>
    <xf numFmtId="0" fontId="6" fillId="4" borderId="0" xfId="1" applyFont="1" applyFill="1" applyAlignment="1" applyProtection="1">
      <alignment vertical="center"/>
    </xf>
    <xf numFmtId="0" fontId="6" fillId="4" borderId="8" xfId="1" applyFont="1" applyFill="1" applyBorder="1" applyAlignment="1" applyProtection="1">
      <alignment vertical="center"/>
    </xf>
    <xf numFmtId="0" fontId="4" fillId="4" borderId="0" xfId="1" applyFont="1" applyFill="1" applyBorder="1" applyAlignment="1" applyProtection="1">
      <alignment vertical="center"/>
    </xf>
    <xf numFmtId="0" fontId="7" fillId="4" borderId="0" xfId="1" applyFont="1" applyFill="1" applyBorder="1" applyAlignment="1" applyProtection="1">
      <alignment vertical="center"/>
    </xf>
    <xf numFmtId="0" fontId="6" fillId="4" borderId="0" xfId="5" applyFont="1" applyFill="1" applyAlignment="1" applyProtection="1">
      <alignment vertical="center"/>
    </xf>
    <xf numFmtId="0" fontId="11" fillId="4" borderId="0" xfId="5" applyFont="1" applyFill="1" applyAlignment="1" applyProtection="1">
      <alignment vertical="center"/>
    </xf>
    <xf numFmtId="0" fontId="11" fillId="4" borderId="0" xfId="5" applyFont="1" applyFill="1" applyBorder="1" applyAlignment="1" applyProtection="1">
      <alignment vertical="center"/>
    </xf>
    <xf numFmtId="0" fontId="7" fillId="4" borderId="0" xfId="5" applyFont="1" applyFill="1" applyBorder="1" applyAlignment="1" applyProtection="1">
      <alignment horizontal="center" wrapText="1"/>
    </xf>
    <xf numFmtId="0" fontId="7" fillId="4" borderId="0" xfId="5" applyFont="1" applyFill="1" applyBorder="1" applyAlignment="1" applyProtection="1">
      <alignment horizontal="center" vertical="top" wrapText="1"/>
    </xf>
    <xf numFmtId="42" fontId="6" fillId="4" borderId="0" xfId="5" applyNumberFormat="1" applyFont="1" applyFill="1" applyAlignment="1" applyProtection="1">
      <alignment horizontal="center" vertical="center"/>
    </xf>
    <xf numFmtId="0" fontId="6" fillId="4" borderId="0" xfId="5" applyFont="1" applyFill="1" applyAlignment="1" applyProtection="1">
      <alignment horizontal="center" vertical="center"/>
    </xf>
    <xf numFmtId="0" fontId="6" fillId="4" borderId="2" xfId="5" applyFont="1" applyFill="1" applyBorder="1" applyAlignment="1" applyProtection="1">
      <alignment horizontal="center" vertical="center"/>
    </xf>
    <xf numFmtId="0" fontId="6" fillId="4" borderId="3" xfId="5" applyFont="1" applyFill="1" applyBorder="1" applyAlignment="1" applyProtection="1">
      <alignment horizontal="center" vertical="center"/>
    </xf>
    <xf numFmtId="0" fontId="6" fillId="4" borderId="4" xfId="5" applyFont="1" applyFill="1" applyBorder="1" applyAlignment="1" applyProtection="1">
      <alignment horizontal="center" vertical="center"/>
    </xf>
    <xf numFmtId="0" fontId="6" fillId="4" borderId="5" xfId="5" applyFont="1" applyFill="1" applyBorder="1" applyAlignment="1" applyProtection="1">
      <alignment horizontal="center" vertical="center"/>
    </xf>
    <xf numFmtId="0" fontId="6" fillId="4" borderId="6" xfId="5" applyFont="1" applyFill="1" applyBorder="1" applyAlignment="1" applyProtection="1">
      <alignment horizontal="center" vertical="center"/>
    </xf>
    <xf numFmtId="0" fontId="17" fillId="5" borderId="0" xfId="0" applyFont="1" applyFill="1" applyAlignment="1" applyProtection="1">
      <alignment vertical="center"/>
    </xf>
    <xf numFmtId="0" fontId="5" fillId="5" borderId="0" xfId="5" applyFill="1" applyAlignment="1" applyProtection="1">
      <alignment vertical="center"/>
    </xf>
    <xf numFmtId="0" fontId="4" fillId="5" borderId="0" xfId="0" applyFont="1" applyFill="1" applyAlignment="1" applyProtection="1">
      <alignment vertical="center"/>
    </xf>
    <xf numFmtId="0" fontId="6" fillId="4" borderId="0" xfId="1" applyFont="1" applyFill="1" applyBorder="1" applyAlignment="1" applyProtection="1">
      <alignment horizontal="center" vertical="top" wrapText="1"/>
    </xf>
    <xf numFmtId="0" fontId="6" fillId="0" borderId="0" xfId="1" applyFont="1" applyFill="1" applyAlignment="1" applyProtection="1">
      <alignment horizontal="center" vertical="center"/>
    </xf>
    <xf numFmtId="42" fontId="16" fillId="6" borderId="0" xfId="1" applyNumberFormat="1" applyFont="1" applyFill="1" applyBorder="1" applyAlignment="1" applyProtection="1">
      <alignment vertical="top" wrapText="1"/>
    </xf>
    <xf numFmtId="42" fontId="19" fillId="6" borderId="0" xfId="1" applyNumberFormat="1" applyFont="1" applyFill="1" applyBorder="1" applyAlignment="1" applyProtection="1">
      <alignment horizontal="center" vertical="top" wrapText="1"/>
    </xf>
    <xf numFmtId="0" fontId="18" fillId="7" borderId="0" xfId="5" applyFont="1" applyFill="1" applyBorder="1" applyAlignment="1" applyProtection="1">
      <alignment horizontal="center"/>
    </xf>
    <xf numFmtId="42" fontId="20" fillId="7" borderId="0" xfId="5" applyNumberFormat="1" applyFont="1" applyFill="1" applyBorder="1" applyAlignment="1" applyProtection="1">
      <alignment vertical="top"/>
    </xf>
  </cellXfs>
  <cellStyles count="75">
    <cellStyle name="一般" xfId="0" builtinId="0"/>
    <cellStyle name="一般 10" xfId="3"/>
    <cellStyle name="一般 11" xfId="4"/>
    <cellStyle name="一般 12" xfId="5"/>
    <cellStyle name="一般 13" xfId="6"/>
    <cellStyle name="一般 14" xfId="7"/>
    <cellStyle name="一般 15" xfId="8"/>
    <cellStyle name="一般 16" xfId="9"/>
    <cellStyle name="一般 17" xfId="10"/>
    <cellStyle name="一般 2" xfId="1"/>
    <cellStyle name="一般 2 5" xfId="11"/>
    <cellStyle name="一般 3" xfId="12"/>
    <cellStyle name="一般 4" xfId="13"/>
    <cellStyle name="一般 5" xfId="14"/>
    <cellStyle name="一般 5 2" xfId="15"/>
    <cellStyle name="一般 6" xfId="16"/>
    <cellStyle name="一般 6 2" xfId="17"/>
    <cellStyle name="一般 7" xfId="18"/>
    <cellStyle name="一般 8" xfId="19"/>
    <cellStyle name="一般 9" xfId="20"/>
    <cellStyle name="一般 9 2" xfId="21"/>
    <cellStyle name="已瀏覽過的超連結" xfId="38" builtinId="9" hidden="1"/>
    <cellStyle name="已瀏覽過的超連結" xfId="39" builtinId="9" hidden="1"/>
    <cellStyle name="已瀏覽過的超連結" xfId="40" builtinId="9" hidden="1"/>
    <cellStyle name="已瀏覽過的超連結" xfId="41" builtinId="9" hidden="1"/>
    <cellStyle name="已瀏覽過的超連結" xfId="42" builtinId="9" hidden="1"/>
    <cellStyle name="已瀏覽過的超連結" xfId="43" builtinId="9" hidden="1"/>
    <cellStyle name="已瀏覽過的超連結" xfId="44" builtinId="9" hidden="1"/>
    <cellStyle name="已瀏覽過的超連結" xfId="45" builtinId="9" hidden="1"/>
    <cellStyle name="已瀏覽過的超連結" xfId="46" builtinId="9" hidden="1"/>
    <cellStyle name="已瀏覽過的超連結" xfId="47" builtinId="9" hidden="1"/>
    <cellStyle name="已瀏覽過的超連結" xfId="48" builtinId="9" hidden="1"/>
    <cellStyle name="已瀏覽過的超連結" xfId="49" builtinId="9" hidden="1"/>
    <cellStyle name="已瀏覽過的超連結" xfId="50" builtinId="9" hidden="1"/>
    <cellStyle name="已瀏覽過的超連結" xfId="51" builtinId="9" hidden="1"/>
    <cellStyle name="已瀏覽過的超連結" xfId="52" builtinId="9" hidden="1"/>
    <cellStyle name="已瀏覽過的超連結" xfId="53" builtinId="9" hidden="1"/>
    <cellStyle name="已瀏覽過的超連結" xfId="54" builtinId="9" hidden="1"/>
    <cellStyle name="已瀏覽過的超連結" xfId="55" builtinId="9" hidden="1"/>
    <cellStyle name="已瀏覽過的超連結" xfId="56" builtinId="9" hidden="1"/>
    <cellStyle name="已瀏覽過的超連結" xfId="57" builtinId="9" hidden="1"/>
    <cellStyle name="已瀏覽過的超連結" xfId="58" builtinId="9" hidden="1"/>
    <cellStyle name="已瀏覽過的超連結" xfId="59" builtinId="9" hidden="1"/>
    <cellStyle name="已瀏覽過的超連結" xfId="60" builtinId="9" hidden="1"/>
    <cellStyle name="已瀏覽過的超連結" xfId="61" builtinId="9" hidden="1"/>
    <cellStyle name="已瀏覽過的超連結" xfId="62" builtinId="9" hidden="1"/>
    <cellStyle name="已瀏覽過的超連結" xfId="63" builtinId="9" hidden="1"/>
    <cellStyle name="已瀏覽過的超連結" xfId="64" builtinId="9" hidden="1"/>
    <cellStyle name="已瀏覽過的超連結" xfId="65" builtinId="9" hidden="1"/>
    <cellStyle name="已瀏覽過的超連結" xfId="66" builtinId="9" hidden="1"/>
    <cellStyle name="已瀏覽過的超連結" xfId="67" builtinId="9" hidden="1"/>
    <cellStyle name="已瀏覽過的超連結" xfId="68" builtinId="9" hidden="1"/>
    <cellStyle name="已瀏覽過的超連結" xfId="69" builtinId="9" hidden="1"/>
    <cellStyle name="已瀏覽過的超連結" xfId="70" builtinId="9" hidden="1"/>
    <cellStyle name="已瀏覽過的超連結" xfId="71" builtinId="9" hidden="1"/>
    <cellStyle name="已瀏覽過的超連結" xfId="72" builtinId="9" hidden="1"/>
    <cellStyle name="已瀏覽過的超連結" xfId="73" builtinId="9" hidden="1"/>
    <cellStyle name="已瀏覽過的超連結" xfId="74" builtinId="9" hidden="1"/>
    <cellStyle name="中等 2" xfId="22"/>
    <cellStyle name="超連結" xfId="2" builtinId="8"/>
    <cellStyle name="壞 2" xfId="23"/>
    <cellStyle name="Normal 2" xfId="24"/>
    <cellStyle name="Normal 2 16" xfId="25"/>
    <cellStyle name="Normal 2 20" xfId="26"/>
    <cellStyle name="Normal 2 21" xfId="27"/>
    <cellStyle name="Normal 2 22" xfId="28"/>
    <cellStyle name="Normal 2 23" xfId="29"/>
    <cellStyle name="Normal 2 24" xfId="30"/>
    <cellStyle name="Normal 2 27" xfId="31"/>
    <cellStyle name="Normal 2 30" xfId="32"/>
    <cellStyle name="Normal 2 41" xfId="33"/>
    <cellStyle name="Normal 2 44" xfId="34"/>
    <cellStyle name="Normal 2 51" xfId="35"/>
    <cellStyle name="Normal 2_Group Application" xfId="36"/>
    <cellStyle name="Normal_Sheet1" xfId="37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mple@e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ample@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 enableFormatConditionsCalculation="0">
    <pageSetUpPr fitToPage="1"/>
  </sheetPr>
  <dimension ref="A1:AA117"/>
  <sheetViews>
    <sheetView workbookViewId="0">
      <pane ySplit="17" topLeftCell="A18" activePane="bottomLeft" state="frozen"/>
      <selection pane="bottomLeft" activeCell="C18" sqref="C18"/>
    </sheetView>
  </sheetViews>
  <sheetFormatPr baseColWidth="10" defaultRowHeight="15" x14ac:dyDescent="0"/>
  <cols>
    <col min="1" max="2" width="14" style="1" customWidth="1"/>
    <col min="3" max="3" width="14" style="55" customWidth="1"/>
    <col min="4" max="4" width="22.5" style="55" customWidth="1"/>
    <col min="5" max="6" width="14.33203125" style="55" customWidth="1"/>
    <col min="7" max="7" width="11.83203125" style="55" customWidth="1"/>
    <col min="8" max="19" width="13.33203125" style="55" customWidth="1"/>
    <col min="20" max="20" width="12.5" style="55" customWidth="1"/>
    <col min="21" max="21" width="15" style="55" customWidth="1"/>
    <col min="22" max="22" width="15.6640625" style="55" customWidth="1"/>
    <col min="23" max="23" width="26.83203125" style="55" customWidth="1"/>
    <col min="24" max="24" width="20.83203125" style="55" customWidth="1"/>
    <col min="25" max="25" width="21.83203125" style="55" customWidth="1"/>
    <col min="26" max="26" width="18.1640625" style="55" customWidth="1"/>
    <col min="27" max="27" width="18.83203125" style="56" customWidth="1"/>
    <col min="28" max="16384" width="10.83203125" style="1"/>
  </cols>
  <sheetData>
    <row r="1" spans="1:27" s="40" customFormat="1"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2"/>
    </row>
    <row r="2" spans="1:27" s="79" customFormat="1" ht="23">
      <c r="A2" s="79" t="s">
        <v>134</v>
      </c>
      <c r="C2" s="55"/>
      <c r="D2" s="55"/>
      <c r="H2" s="12" t="s">
        <v>15</v>
      </c>
      <c r="I2" s="55"/>
      <c r="J2" s="79" t="s">
        <v>16</v>
      </c>
      <c r="K2" s="55"/>
      <c r="L2" s="55"/>
      <c r="M2" s="55"/>
      <c r="N2" s="55"/>
      <c r="O2" s="55"/>
      <c r="P2" s="55"/>
      <c r="Q2" s="55"/>
      <c r="R2" s="55"/>
      <c r="S2" s="55"/>
      <c r="T2" s="56"/>
      <c r="U2" s="56"/>
      <c r="V2" s="56"/>
      <c r="W2" s="55"/>
      <c r="X2" s="55"/>
      <c r="Y2" s="55"/>
      <c r="Z2" s="55"/>
      <c r="AA2" s="55"/>
    </row>
    <row r="3" spans="1:27" s="79" customFormat="1">
      <c r="A3" s="57" t="s">
        <v>45</v>
      </c>
      <c r="B3" s="80" t="s">
        <v>46</v>
      </c>
      <c r="C3" s="58" t="s">
        <v>47</v>
      </c>
      <c r="D3" s="55"/>
      <c r="H3" s="3" t="s">
        <v>13</v>
      </c>
      <c r="I3" s="55"/>
      <c r="J3" s="10" t="s">
        <v>14</v>
      </c>
      <c r="K3" s="55"/>
      <c r="L3" s="55"/>
      <c r="M3" s="55"/>
      <c r="N3" s="55"/>
      <c r="O3" s="55"/>
      <c r="P3" s="55"/>
      <c r="Q3" s="55"/>
      <c r="R3" s="55"/>
      <c r="S3" s="55"/>
      <c r="T3" s="56"/>
      <c r="U3" s="56"/>
      <c r="V3" s="56"/>
      <c r="W3" s="55"/>
      <c r="X3" s="55"/>
      <c r="Y3" s="55"/>
      <c r="Z3" s="55"/>
      <c r="AA3" s="55"/>
    </row>
    <row r="4" spans="1:27" s="79" customFormat="1">
      <c r="A4" s="59">
        <v>1998</v>
      </c>
      <c r="B4" s="3" t="s">
        <v>23</v>
      </c>
      <c r="C4" s="60" t="s">
        <v>113</v>
      </c>
      <c r="D4" s="55"/>
      <c r="H4" s="3" t="s">
        <v>11</v>
      </c>
      <c r="I4" s="55"/>
      <c r="J4" s="10" t="s">
        <v>12</v>
      </c>
      <c r="K4" s="55"/>
      <c r="L4" s="55"/>
      <c r="M4" s="55"/>
      <c r="N4" s="55"/>
      <c r="O4" s="55"/>
      <c r="P4" s="55"/>
      <c r="Q4" s="55"/>
      <c r="R4" s="55"/>
      <c r="S4" s="55"/>
      <c r="T4" s="56"/>
      <c r="U4" s="56"/>
      <c r="V4" s="56"/>
      <c r="W4" s="55"/>
      <c r="X4" s="55"/>
      <c r="Y4" s="55"/>
      <c r="Z4" s="55"/>
      <c r="AA4" s="55"/>
    </row>
    <row r="5" spans="1:27" s="79" customFormat="1">
      <c r="A5" s="59">
        <v>1999</v>
      </c>
      <c r="B5" s="3" t="s">
        <v>23</v>
      </c>
      <c r="C5" s="60" t="s">
        <v>113</v>
      </c>
      <c r="D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6"/>
      <c r="U5" s="56"/>
      <c r="V5" s="56"/>
      <c r="W5" s="55"/>
      <c r="X5" s="55"/>
      <c r="Y5" s="55"/>
      <c r="Z5" s="55"/>
      <c r="AA5" s="55"/>
    </row>
    <row r="6" spans="1:27" s="79" customFormat="1">
      <c r="A6" s="59">
        <v>2000</v>
      </c>
      <c r="B6" s="3" t="s">
        <v>21</v>
      </c>
      <c r="C6" s="60" t="s">
        <v>114</v>
      </c>
      <c r="D6" s="95" t="s">
        <v>121</v>
      </c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6"/>
      <c r="U6" s="56"/>
      <c r="V6" s="56"/>
      <c r="W6" s="55"/>
      <c r="X6" s="55"/>
      <c r="Y6" s="55"/>
      <c r="Z6" s="55"/>
      <c r="AA6" s="55"/>
    </row>
    <row r="7" spans="1:27" s="79" customFormat="1" ht="15" customHeight="1">
      <c r="A7" s="59">
        <v>2001</v>
      </c>
      <c r="B7" s="3" t="s">
        <v>21</v>
      </c>
      <c r="C7" s="60" t="s">
        <v>114</v>
      </c>
      <c r="D7" s="95" t="s">
        <v>71</v>
      </c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6"/>
      <c r="U7" s="56"/>
      <c r="V7" s="56"/>
      <c r="W7" s="55"/>
      <c r="X7" s="55"/>
      <c r="Y7" s="55"/>
      <c r="Z7" s="55"/>
      <c r="AA7" s="55"/>
    </row>
    <row r="8" spans="1:27" s="79" customFormat="1" ht="15" customHeight="1">
      <c r="A8" s="59">
        <v>2002</v>
      </c>
      <c r="B8" s="3" t="s">
        <v>20</v>
      </c>
      <c r="C8" s="60" t="s">
        <v>115</v>
      </c>
      <c r="D8" s="95" t="s">
        <v>120</v>
      </c>
      <c r="I8" s="55"/>
      <c r="K8" s="55"/>
      <c r="L8" s="55"/>
      <c r="M8" s="55"/>
      <c r="N8" s="55"/>
      <c r="O8" s="55"/>
      <c r="P8" s="55"/>
      <c r="Q8" s="55"/>
      <c r="R8" s="55"/>
      <c r="S8" s="55"/>
      <c r="T8" s="56"/>
      <c r="U8" s="56"/>
      <c r="V8" s="56"/>
      <c r="W8" s="55"/>
      <c r="X8" s="55"/>
      <c r="Y8" s="55"/>
      <c r="Z8" s="55"/>
      <c r="AA8" s="55"/>
    </row>
    <row r="9" spans="1:27" s="79" customFormat="1" ht="15" customHeight="1">
      <c r="A9" s="59">
        <v>2003</v>
      </c>
      <c r="B9" s="3" t="s">
        <v>20</v>
      </c>
      <c r="C9" s="60" t="s">
        <v>115</v>
      </c>
      <c r="D9" s="81" t="s">
        <v>119</v>
      </c>
      <c r="I9" s="55"/>
      <c r="K9" s="55"/>
      <c r="L9" s="55"/>
      <c r="M9" s="55"/>
      <c r="N9" s="55"/>
      <c r="O9" s="55"/>
      <c r="P9" s="55"/>
      <c r="Q9" s="55"/>
      <c r="R9" s="55"/>
      <c r="S9" s="55"/>
      <c r="T9" s="56"/>
      <c r="U9" s="56"/>
      <c r="V9" s="56"/>
      <c r="W9" s="55"/>
      <c r="X9" s="55"/>
      <c r="Y9" s="55"/>
      <c r="Z9" s="55"/>
      <c r="AA9" s="55"/>
    </row>
    <row r="10" spans="1:27" s="79" customFormat="1" ht="15" customHeight="1">
      <c r="A10" s="59">
        <v>2004</v>
      </c>
      <c r="B10" s="3" t="s">
        <v>19</v>
      </c>
      <c r="C10" s="60" t="s">
        <v>116</v>
      </c>
      <c r="D10" s="97" t="s">
        <v>118</v>
      </c>
      <c r="I10" s="55"/>
      <c r="K10" s="55"/>
      <c r="L10" s="55"/>
      <c r="M10" s="55"/>
      <c r="N10" s="55"/>
      <c r="O10" s="55"/>
      <c r="P10" s="55"/>
      <c r="Q10" s="55"/>
      <c r="R10" s="55"/>
      <c r="S10" s="55"/>
      <c r="T10" s="56"/>
      <c r="U10" s="56"/>
      <c r="V10" s="56"/>
      <c r="W10" s="55"/>
      <c r="X10" s="55"/>
      <c r="Y10" s="55"/>
      <c r="Z10" s="55"/>
      <c r="AA10" s="55"/>
    </row>
    <row r="11" spans="1:27" s="54" customFormat="1" ht="15" customHeight="1">
      <c r="A11" s="61">
        <v>2005</v>
      </c>
      <c r="B11" s="62" t="s">
        <v>17</v>
      </c>
      <c r="C11" s="63" t="s">
        <v>117</v>
      </c>
      <c r="D11" s="79" t="s">
        <v>129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37"/>
    </row>
    <row r="12" spans="1:27" s="82" customFormat="1" ht="15" customHeight="1">
      <c r="C12" s="66"/>
      <c r="D12" s="66"/>
      <c r="H12" s="66" t="s">
        <v>73</v>
      </c>
      <c r="I12" s="66" t="s">
        <v>74</v>
      </c>
      <c r="J12" s="66" t="s">
        <v>75</v>
      </c>
      <c r="K12" s="66" t="s">
        <v>76</v>
      </c>
      <c r="L12" s="66" t="s">
        <v>77</v>
      </c>
      <c r="M12" s="66" t="s">
        <v>78</v>
      </c>
      <c r="N12" s="66" t="s">
        <v>79</v>
      </c>
      <c r="O12" s="66" t="s">
        <v>68</v>
      </c>
      <c r="P12" s="66" t="s">
        <v>67</v>
      </c>
      <c r="Q12" s="66" t="s">
        <v>64</v>
      </c>
      <c r="R12" s="66" t="s">
        <v>65</v>
      </c>
      <c r="S12" s="66" t="s">
        <v>66</v>
      </c>
      <c r="T12" s="66"/>
      <c r="U12" s="66"/>
      <c r="V12" s="66"/>
      <c r="W12" s="66"/>
      <c r="X12" s="64"/>
      <c r="Y12" s="66"/>
      <c r="Z12" s="66"/>
      <c r="AA12" s="67"/>
    </row>
    <row r="13" spans="1:27" s="48" customFormat="1" ht="45">
      <c r="C13" s="49"/>
      <c r="D13" s="101" t="str">
        <f>AA15</f>
        <v>應付總額 $0</v>
      </c>
      <c r="E13" s="100"/>
      <c r="H13" s="47" t="s">
        <v>49</v>
      </c>
      <c r="I13" s="47" t="s">
        <v>106</v>
      </c>
      <c r="J13" s="49" t="s">
        <v>107</v>
      </c>
      <c r="K13" s="49" t="s">
        <v>108</v>
      </c>
      <c r="L13" s="49" t="s">
        <v>109</v>
      </c>
      <c r="M13" s="49" t="s">
        <v>109</v>
      </c>
      <c r="N13" s="49" t="s">
        <v>109</v>
      </c>
      <c r="O13" s="49" t="s">
        <v>109</v>
      </c>
      <c r="P13" s="49" t="s">
        <v>109</v>
      </c>
      <c r="Q13" s="47" t="s">
        <v>110</v>
      </c>
      <c r="R13" s="47" t="s">
        <v>111</v>
      </c>
      <c r="S13" s="47" t="s">
        <v>112</v>
      </c>
      <c r="U13" s="98" t="s">
        <v>141</v>
      </c>
      <c r="V13" s="98" t="s">
        <v>80</v>
      </c>
    </row>
    <row r="14" spans="1:27" s="48" customFormat="1" ht="4" customHeight="1">
      <c r="A14" s="43"/>
      <c r="B14" s="43"/>
      <c r="C14" s="43"/>
      <c r="D14" s="43"/>
      <c r="E14" s="44"/>
      <c r="F14" s="44"/>
      <c r="G14" s="44"/>
      <c r="H14" s="47"/>
      <c r="I14" s="47"/>
      <c r="J14" s="49"/>
      <c r="K14" s="49"/>
      <c r="L14" s="49"/>
      <c r="M14" s="49"/>
      <c r="N14" s="49"/>
      <c r="O14" s="49"/>
      <c r="P14" s="49"/>
      <c r="Q14" s="47"/>
      <c r="R14" s="47"/>
      <c r="S14" s="47"/>
      <c r="T14" s="44"/>
      <c r="U14" s="46"/>
      <c r="V14" s="46"/>
      <c r="W14" s="43"/>
      <c r="X14" s="44"/>
      <c r="Y14" s="43"/>
      <c r="Z14" s="43"/>
      <c r="AA14" s="45"/>
    </row>
    <row r="15" spans="1:27" s="3" customFormat="1" ht="45">
      <c r="A15" s="9" t="s">
        <v>10</v>
      </c>
      <c r="B15" s="9" t="s">
        <v>9</v>
      </c>
      <c r="C15" s="9" t="s">
        <v>131</v>
      </c>
      <c r="D15" s="9" t="s">
        <v>122</v>
      </c>
      <c r="E15" s="41" t="s">
        <v>123</v>
      </c>
      <c r="F15" s="41" t="s">
        <v>124</v>
      </c>
      <c r="G15" s="41" t="s">
        <v>125</v>
      </c>
      <c r="H15" s="9" t="s">
        <v>48</v>
      </c>
      <c r="I15" s="9" t="s">
        <v>8</v>
      </c>
      <c r="J15" s="9" t="s">
        <v>7</v>
      </c>
      <c r="K15" s="9" t="s">
        <v>1</v>
      </c>
      <c r="L15" s="9" t="s">
        <v>6</v>
      </c>
      <c r="M15" s="9" t="s">
        <v>5</v>
      </c>
      <c r="N15" s="9" t="s">
        <v>4</v>
      </c>
      <c r="O15" s="9" t="s">
        <v>59</v>
      </c>
      <c r="P15" s="9" t="s">
        <v>60</v>
      </c>
      <c r="Q15" s="9" t="s">
        <v>61</v>
      </c>
      <c r="R15" s="9" t="s">
        <v>62</v>
      </c>
      <c r="S15" s="9" t="s">
        <v>63</v>
      </c>
      <c r="T15" s="41" t="s">
        <v>54</v>
      </c>
      <c r="U15" s="41" t="s">
        <v>143</v>
      </c>
      <c r="V15" s="41" t="s">
        <v>53</v>
      </c>
      <c r="W15" s="9" t="s">
        <v>126</v>
      </c>
      <c r="X15" s="41" t="s">
        <v>138</v>
      </c>
      <c r="Y15" s="9" t="s">
        <v>127</v>
      </c>
      <c r="Z15" s="9" t="s">
        <v>128</v>
      </c>
      <c r="AA15" s="42" t="str">
        <f>"應付總額"&amp;" "&amp;"$"&amp;SUM(AA18:AA117)</f>
        <v>應付總額 $0</v>
      </c>
    </row>
    <row r="16" spans="1:27" s="53" customFormat="1" ht="4" customHeight="1" thickBot="1">
      <c r="A16" s="50"/>
      <c r="B16" s="50"/>
      <c r="C16" s="50"/>
      <c r="D16" s="50"/>
      <c r="E16" s="51"/>
      <c r="F16" s="51"/>
      <c r="G16" s="51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1"/>
      <c r="U16" s="51"/>
      <c r="V16" s="51"/>
      <c r="W16" s="50"/>
      <c r="X16" s="51"/>
      <c r="Y16" s="50"/>
      <c r="Z16" s="50"/>
      <c r="AA16" s="52"/>
    </row>
    <row r="17" spans="1:27" s="3" customFormat="1">
      <c r="B17" s="3" t="str">
        <f t="shared" ref="B17:B48" si="0">IF(E17="M",VLOOKUP(F17,$A$4:$C$11,2,0),IF(E17="F",VLOOKUP(F17,$A$4:$C$11,3,0),IF(E17="","")))</f>
        <v>MA</v>
      </c>
      <c r="C17" s="3" t="s">
        <v>50</v>
      </c>
      <c r="D17" s="3" t="s">
        <v>51</v>
      </c>
      <c r="E17" s="3" t="s">
        <v>3</v>
      </c>
      <c r="F17" s="3">
        <v>1998</v>
      </c>
      <c r="G17" s="3" t="s">
        <v>2</v>
      </c>
      <c r="H17" s="9"/>
      <c r="I17" s="3" t="s">
        <v>58</v>
      </c>
      <c r="K17" s="9"/>
      <c r="O17" s="3" t="s">
        <v>70</v>
      </c>
      <c r="Q17" s="9" t="s">
        <v>69</v>
      </c>
      <c r="T17" s="3">
        <v>30</v>
      </c>
      <c r="U17" s="3" t="s">
        <v>55</v>
      </c>
      <c r="V17" s="3" t="s">
        <v>52</v>
      </c>
      <c r="W17" s="8" t="s">
        <v>0</v>
      </c>
      <c r="X17" s="7" t="s">
        <v>56</v>
      </c>
      <c r="Y17" s="3" t="s">
        <v>57</v>
      </c>
      <c r="Z17" s="3">
        <v>93456600</v>
      </c>
      <c r="AA17" s="2">
        <f t="shared" ref="AA17:AA48" si="1">IF(COUNTA(H17:S17)&gt;3,"Events Over Limit",IF(COUNTA(H17:S17)=0,"",IF(V17="Y",0+T17,IF(COUNTA(U17)=1,COUNTA(H17:S17)*80+20+T17,IF(COUNTA(U17)=0,COUNTA(H17:S17)*80+40+T17,"Error")))))</f>
        <v>30</v>
      </c>
    </row>
    <row r="18" spans="1:27" s="11" customFormat="1">
      <c r="A18" s="3">
        <v>1</v>
      </c>
      <c r="B18" s="3" t="str">
        <f t="shared" si="0"/>
        <v/>
      </c>
      <c r="C18" s="4"/>
      <c r="D18" s="6"/>
      <c r="E18" s="6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38"/>
      <c r="Y18" s="4"/>
      <c r="Z18" s="4"/>
      <c r="AA18" s="2" t="str">
        <f t="shared" si="1"/>
        <v/>
      </c>
    </row>
    <row r="19" spans="1:27" s="11" customFormat="1">
      <c r="A19" s="3">
        <v>2</v>
      </c>
      <c r="B19" s="3" t="str">
        <f t="shared" si="0"/>
        <v/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5"/>
      <c r="T19" s="4"/>
      <c r="U19" s="4"/>
      <c r="V19" s="4"/>
      <c r="W19" s="4"/>
      <c r="X19" s="38"/>
      <c r="Y19" s="4"/>
      <c r="Z19" s="4"/>
      <c r="AA19" s="2" t="str">
        <f t="shared" si="1"/>
        <v/>
      </c>
    </row>
    <row r="20" spans="1:27" s="11" customFormat="1">
      <c r="A20" s="3">
        <v>3</v>
      </c>
      <c r="B20" s="3" t="str">
        <f t="shared" si="0"/>
        <v/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38"/>
      <c r="Y20" s="4"/>
      <c r="Z20" s="4"/>
      <c r="AA20" s="2" t="str">
        <f t="shared" si="1"/>
        <v/>
      </c>
    </row>
    <row r="21" spans="1:27" s="11" customFormat="1">
      <c r="A21" s="3">
        <v>4</v>
      </c>
      <c r="B21" s="3" t="str">
        <f t="shared" si="0"/>
        <v/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38"/>
      <c r="Y21" s="4"/>
      <c r="Z21" s="4"/>
      <c r="AA21" s="2" t="str">
        <f t="shared" si="1"/>
        <v/>
      </c>
    </row>
    <row r="22" spans="1:27" s="11" customFormat="1">
      <c r="A22" s="3">
        <v>5</v>
      </c>
      <c r="B22" s="3" t="str">
        <f t="shared" si="0"/>
        <v/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38"/>
      <c r="Y22" s="4"/>
      <c r="Z22" s="4"/>
      <c r="AA22" s="2" t="str">
        <f t="shared" si="1"/>
        <v/>
      </c>
    </row>
    <row r="23" spans="1:27" s="11" customFormat="1">
      <c r="A23" s="3">
        <v>6</v>
      </c>
      <c r="B23" s="3" t="str">
        <f t="shared" si="0"/>
        <v/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38"/>
      <c r="Y23" s="4"/>
      <c r="Z23" s="4"/>
      <c r="AA23" s="2" t="str">
        <f t="shared" si="1"/>
        <v/>
      </c>
    </row>
    <row r="24" spans="1:27" s="11" customFormat="1">
      <c r="A24" s="3">
        <v>7</v>
      </c>
      <c r="B24" s="3" t="str">
        <f t="shared" si="0"/>
        <v/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38"/>
      <c r="Y24" s="4"/>
      <c r="Z24" s="4"/>
      <c r="AA24" s="2" t="str">
        <f t="shared" si="1"/>
        <v/>
      </c>
    </row>
    <row r="25" spans="1:27" s="11" customFormat="1">
      <c r="A25" s="3">
        <v>8</v>
      </c>
      <c r="B25" s="3" t="str">
        <f t="shared" si="0"/>
        <v/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38"/>
      <c r="Y25" s="4"/>
      <c r="Z25" s="4"/>
      <c r="AA25" s="2" t="str">
        <f t="shared" si="1"/>
        <v/>
      </c>
    </row>
    <row r="26" spans="1:27" s="11" customFormat="1">
      <c r="A26" s="3">
        <v>9</v>
      </c>
      <c r="B26" s="3" t="str">
        <f t="shared" si="0"/>
        <v/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38"/>
      <c r="Y26" s="4"/>
      <c r="Z26" s="4"/>
      <c r="AA26" s="2" t="str">
        <f t="shared" si="1"/>
        <v/>
      </c>
    </row>
    <row r="27" spans="1:27" s="11" customFormat="1">
      <c r="A27" s="3">
        <v>10</v>
      </c>
      <c r="B27" s="3" t="str">
        <f t="shared" si="0"/>
        <v/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8"/>
      <c r="Y27" s="4"/>
      <c r="Z27" s="4"/>
      <c r="AA27" s="2" t="str">
        <f t="shared" si="1"/>
        <v/>
      </c>
    </row>
    <row r="28" spans="1:27" s="11" customFormat="1">
      <c r="A28" s="3">
        <v>11</v>
      </c>
      <c r="B28" s="3" t="str">
        <f t="shared" si="0"/>
        <v/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38"/>
      <c r="Y28" s="4"/>
      <c r="Z28" s="4"/>
      <c r="AA28" s="2" t="str">
        <f t="shared" si="1"/>
        <v/>
      </c>
    </row>
    <row r="29" spans="1:27" s="11" customFormat="1">
      <c r="A29" s="3">
        <v>12</v>
      </c>
      <c r="B29" s="3" t="str">
        <f t="shared" si="0"/>
        <v/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38"/>
      <c r="Y29" s="4"/>
      <c r="Z29" s="4"/>
      <c r="AA29" s="2" t="str">
        <f t="shared" si="1"/>
        <v/>
      </c>
    </row>
    <row r="30" spans="1:27" s="11" customFormat="1">
      <c r="A30" s="3">
        <v>13</v>
      </c>
      <c r="B30" s="3" t="str">
        <f t="shared" si="0"/>
        <v/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38"/>
      <c r="Y30" s="4"/>
      <c r="Z30" s="4"/>
      <c r="AA30" s="2" t="str">
        <f t="shared" si="1"/>
        <v/>
      </c>
    </row>
    <row r="31" spans="1:27" s="11" customFormat="1">
      <c r="A31" s="3">
        <v>14</v>
      </c>
      <c r="B31" s="3" t="str">
        <f t="shared" si="0"/>
        <v/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38"/>
      <c r="Y31" s="4"/>
      <c r="Z31" s="4"/>
      <c r="AA31" s="2" t="str">
        <f t="shared" si="1"/>
        <v/>
      </c>
    </row>
    <row r="32" spans="1:27" s="11" customFormat="1">
      <c r="A32" s="3">
        <v>15</v>
      </c>
      <c r="B32" s="3" t="str">
        <f t="shared" si="0"/>
        <v/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38"/>
      <c r="Y32" s="4"/>
      <c r="Z32" s="4"/>
      <c r="AA32" s="2" t="str">
        <f t="shared" si="1"/>
        <v/>
      </c>
    </row>
    <row r="33" spans="1:27" s="11" customFormat="1">
      <c r="A33" s="3">
        <v>16</v>
      </c>
      <c r="B33" s="3" t="str">
        <f t="shared" si="0"/>
        <v/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38"/>
      <c r="Y33" s="4"/>
      <c r="Z33" s="4"/>
      <c r="AA33" s="2" t="str">
        <f t="shared" si="1"/>
        <v/>
      </c>
    </row>
    <row r="34" spans="1:27" s="11" customFormat="1">
      <c r="A34" s="3">
        <v>17</v>
      </c>
      <c r="B34" s="3" t="str">
        <f t="shared" si="0"/>
        <v/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38"/>
      <c r="Y34" s="4"/>
      <c r="Z34" s="4"/>
      <c r="AA34" s="2" t="str">
        <f t="shared" si="1"/>
        <v/>
      </c>
    </row>
    <row r="35" spans="1:27" s="11" customFormat="1">
      <c r="A35" s="3">
        <v>18</v>
      </c>
      <c r="B35" s="3" t="str">
        <f t="shared" si="0"/>
        <v/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38"/>
      <c r="Y35" s="4"/>
      <c r="Z35" s="4"/>
      <c r="AA35" s="2" t="str">
        <f t="shared" si="1"/>
        <v/>
      </c>
    </row>
    <row r="36" spans="1:27" s="11" customFormat="1">
      <c r="A36" s="3">
        <v>19</v>
      </c>
      <c r="B36" s="3" t="str">
        <f t="shared" si="0"/>
        <v/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38"/>
      <c r="Y36" s="4"/>
      <c r="Z36" s="4"/>
      <c r="AA36" s="2" t="str">
        <f t="shared" si="1"/>
        <v/>
      </c>
    </row>
    <row r="37" spans="1:27" s="11" customFormat="1">
      <c r="A37" s="3">
        <v>20</v>
      </c>
      <c r="B37" s="3" t="str">
        <f t="shared" si="0"/>
        <v/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38"/>
      <c r="Y37" s="4"/>
      <c r="Z37" s="4"/>
      <c r="AA37" s="2" t="str">
        <f t="shared" si="1"/>
        <v/>
      </c>
    </row>
    <row r="38" spans="1:27" s="11" customFormat="1">
      <c r="A38" s="3">
        <v>21</v>
      </c>
      <c r="B38" s="3" t="str">
        <f t="shared" si="0"/>
        <v/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8"/>
      <c r="Y38" s="4"/>
      <c r="Z38" s="4"/>
      <c r="AA38" s="2" t="str">
        <f t="shared" si="1"/>
        <v/>
      </c>
    </row>
    <row r="39" spans="1:27" s="11" customFormat="1">
      <c r="A39" s="3">
        <v>22</v>
      </c>
      <c r="B39" s="3" t="str">
        <f t="shared" si="0"/>
        <v/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38"/>
      <c r="Y39" s="4"/>
      <c r="Z39" s="4"/>
      <c r="AA39" s="2" t="str">
        <f t="shared" si="1"/>
        <v/>
      </c>
    </row>
    <row r="40" spans="1:27" s="11" customFormat="1">
      <c r="A40" s="3">
        <v>23</v>
      </c>
      <c r="B40" s="3" t="str">
        <f t="shared" si="0"/>
        <v/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38"/>
      <c r="Y40" s="4"/>
      <c r="Z40" s="4"/>
      <c r="AA40" s="2" t="str">
        <f t="shared" si="1"/>
        <v/>
      </c>
    </row>
    <row r="41" spans="1:27" s="11" customFormat="1">
      <c r="A41" s="3">
        <v>24</v>
      </c>
      <c r="B41" s="3" t="str">
        <f t="shared" si="0"/>
        <v/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38"/>
      <c r="Y41" s="4"/>
      <c r="Z41" s="4"/>
      <c r="AA41" s="2" t="str">
        <f t="shared" si="1"/>
        <v/>
      </c>
    </row>
    <row r="42" spans="1:27" s="11" customFormat="1">
      <c r="A42" s="3">
        <v>25</v>
      </c>
      <c r="B42" s="3" t="str">
        <f t="shared" si="0"/>
        <v/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38"/>
      <c r="Y42" s="4"/>
      <c r="Z42" s="4"/>
      <c r="AA42" s="2" t="str">
        <f t="shared" si="1"/>
        <v/>
      </c>
    </row>
    <row r="43" spans="1:27" s="11" customFormat="1">
      <c r="A43" s="3">
        <v>26</v>
      </c>
      <c r="B43" s="3" t="str">
        <f t="shared" si="0"/>
        <v/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38"/>
      <c r="Y43" s="4"/>
      <c r="Z43" s="4"/>
      <c r="AA43" s="2" t="str">
        <f t="shared" si="1"/>
        <v/>
      </c>
    </row>
    <row r="44" spans="1:27" s="11" customFormat="1">
      <c r="A44" s="3">
        <v>27</v>
      </c>
      <c r="B44" s="3" t="str">
        <f t="shared" si="0"/>
        <v/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38"/>
      <c r="Y44" s="4"/>
      <c r="Z44" s="4"/>
      <c r="AA44" s="2" t="str">
        <f t="shared" si="1"/>
        <v/>
      </c>
    </row>
    <row r="45" spans="1:27" s="11" customFormat="1">
      <c r="A45" s="3">
        <v>28</v>
      </c>
      <c r="B45" s="3" t="str">
        <f t="shared" si="0"/>
        <v/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38"/>
      <c r="Y45" s="4"/>
      <c r="Z45" s="4"/>
      <c r="AA45" s="2" t="str">
        <f t="shared" si="1"/>
        <v/>
      </c>
    </row>
    <row r="46" spans="1:27" s="11" customFormat="1">
      <c r="A46" s="3">
        <v>29</v>
      </c>
      <c r="B46" s="3" t="str">
        <f t="shared" si="0"/>
        <v/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38"/>
      <c r="Y46" s="4"/>
      <c r="Z46" s="4"/>
      <c r="AA46" s="2" t="str">
        <f t="shared" si="1"/>
        <v/>
      </c>
    </row>
    <row r="47" spans="1:27" s="11" customFormat="1">
      <c r="A47" s="3">
        <v>30</v>
      </c>
      <c r="B47" s="3" t="str">
        <f t="shared" si="0"/>
        <v/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38"/>
      <c r="Y47" s="4"/>
      <c r="Z47" s="4"/>
      <c r="AA47" s="2" t="str">
        <f t="shared" si="1"/>
        <v/>
      </c>
    </row>
    <row r="48" spans="1:27" s="11" customFormat="1">
      <c r="A48" s="3">
        <v>31</v>
      </c>
      <c r="B48" s="3" t="str">
        <f t="shared" si="0"/>
        <v/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38"/>
      <c r="Y48" s="4"/>
      <c r="Z48" s="4"/>
      <c r="AA48" s="2" t="str">
        <f t="shared" si="1"/>
        <v/>
      </c>
    </row>
    <row r="49" spans="1:27" s="11" customFormat="1">
      <c r="A49" s="3">
        <v>32</v>
      </c>
      <c r="B49" s="3" t="str">
        <f t="shared" ref="B49:B80" si="2">IF(E49="M",VLOOKUP(F49,$A$4:$C$11,2,0),IF(E49="F",VLOOKUP(F49,$A$4:$C$11,3,0),IF(E49="","")))</f>
        <v/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38"/>
      <c r="Y49" s="4"/>
      <c r="Z49" s="4"/>
      <c r="AA49" s="2" t="str">
        <f t="shared" ref="AA49:AA80" si="3">IF(COUNTA(H49:S49)&gt;3,"Events Over Limit",IF(COUNTA(H49:S49)=0,"",IF(V49="Y",0+T49,IF(COUNTA(U49)=1,COUNTA(H49:S49)*80+20+T49,IF(COUNTA(U49)=0,COUNTA(H49:S49)*80+40+T49,"Error")))))</f>
        <v/>
      </c>
    </row>
    <row r="50" spans="1:27" s="11" customFormat="1">
      <c r="A50" s="3">
        <v>33</v>
      </c>
      <c r="B50" s="3" t="str">
        <f t="shared" si="2"/>
        <v/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38"/>
      <c r="Y50" s="4"/>
      <c r="Z50" s="4"/>
      <c r="AA50" s="2" t="str">
        <f t="shared" si="3"/>
        <v/>
      </c>
    </row>
    <row r="51" spans="1:27" s="11" customFormat="1">
      <c r="A51" s="3">
        <v>34</v>
      </c>
      <c r="B51" s="3" t="str">
        <f t="shared" si="2"/>
        <v/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38"/>
      <c r="Y51" s="4"/>
      <c r="Z51" s="4"/>
      <c r="AA51" s="2" t="str">
        <f t="shared" si="3"/>
        <v/>
      </c>
    </row>
    <row r="52" spans="1:27" s="11" customFormat="1">
      <c r="A52" s="3">
        <v>35</v>
      </c>
      <c r="B52" s="3" t="str">
        <f t="shared" si="2"/>
        <v/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38"/>
      <c r="Y52" s="4"/>
      <c r="Z52" s="4"/>
      <c r="AA52" s="2" t="str">
        <f t="shared" si="3"/>
        <v/>
      </c>
    </row>
    <row r="53" spans="1:27" s="11" customFormat="1">
      <c r="A53" s="3">
        <v>36</v>
      </c>
      <c r="B53" s="3" t="str">
        <f t="shared" si="2"/>
        <v/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38"/>
      <c r="Y53" s="4"/>
      <c r="Z53" s="4"/>
      <c r="AA53" s="2" t="str">
        <f t="shared" si="3"/>
        <v/>
      </c>
    </row>
    <row r="54" spans="1:27" s="11" customFormat="1">
      <c r="A54" s="3">
        <v>37</v>
      </c>
      <c r="B54" s="3" t="str">
        <f t="shared" si="2"/>
        <v/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38"/>
      <c r="Y54" s="4"/>
      <c r="Z54" s="4"/>
      <c r="AA54" s="2" t="str">
        <f t="shared" si="3"/>
        <v/>
      </c>
    </row>
    <row r="55" spans="1:27" s="11" customFormat="1">
      <c r="A55" s="3">
        <v>38</v>
      </c>
      <c r="B55" s="3" t="str">
        <f t="shared" si="2"/>
        <v/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38"/>
      <c r="Y55" s="4"/>
      <c r="Z55" s="4"/>
      <c r="AA55" s="2" t="str">
        <f t="shared" si="3"/>
        <v/>
      </c>
    </row>
    <row r="56" spans="1:27" s="11" customFormat="1">
      <c r="A56" s="3">
        <v>39</v>
      </c>
      <c r="B56" s="3" t="str">
        <f t="shared" si="2"/>
        <v/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38"/>
      <c r="Y56" s="4"/>
      <c r="Z56" s="4"/>
      <c r="AA56" s="2" t="str">
        <f t="shared" si="3"/>
        <v/>
      </c>
    </row>
    <row r="57" spans="1:27" s="11" customFormat="1">
      <c r="A57" s="3">
        <v>40</v>
      </c>
      <c r="B57" s="3" t="str">
        <f t="shared" si="2"/>
        <v/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38"/>
      <c r="Y57" s="4"/>
      <c r="Z57" s="4"/>
      <c r="AA57" s="2" t="str">
        <f t="shared" si="3"/>
        <v/>
      </c>
    </row>
    <row r="58" spans="1:27">
      <c r="A58" s="3">
        <v>41</v>
      </c>
      <c r="B58" s="3" t="str">
        <f t="shared" si="2"/>
        <v/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2" t="str">
        <f t="shared" si="3"/>
        <v/>
      </c>
    </row>
    <row r="59" spans="1:27">
      <c r="A59" s="3">
        <v>42</v>
      </c>
      <c r="B59" s="3" t="str">
        <f t="shared" si="2"/>
        <v/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2" t="str">
        <f t="shared" si="3"/>
        <v/>
      </c>
    </row>
    <row r="60" spans="1:27">
      <c r="A60" s="3">
        <v>43</v>
      </c>
      <c r="B60" s="3" t="str">
        <f t="shared" si="2"/>
        <v/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2" t="str">
        <f t="shared" si="3"/>
        <v/>
      </c>
    </row>
    <row r="61" spans="1:27">
      <c r="A61" s="3">
        <v>44</v>
      </c>
      <c r="B61" s="3" t="str">
        <f t="shared" si="2"/>
        <v/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2" t="str">
        <f t="shared" si="3"/>
        <v/>
      </c>
    </row>
    <row r="62" spans="1:27">
      <c r="A62" s="3">
        <v>45</v>
      </c>
      <c r="B62" s="3" t="str">
        <f t="shared" si="2"/>
        <v/>
      </c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2" t="str">
        <f t="shared" si="3"/>
        <v/>
      </c>
    </row>
    <row r="63" spans="1:27">
      <c r="A63" s="3">
        <v>46</v>
      </c>
      <c r="B63" s="3" t="str">
        <f t="shared" si="2"/>
        <v/>
      </c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2" t="str">
        <f t="shared" si="3"/>
        <v/>
      </c>
    </row>
    <row r="64" spans="1:27">
      <c r="A64" s="3">
        <v>47</v>
      </c>
      <c r="B64" s="3" t="str">
        <f t="shared" si="2"/>
        <v/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2" t="str">
        <f t="shared" si="3"/>
        <v/>
      </c>
    </row>
    <row r="65" spans="1:27">
      <c r="A65" s="3">
        <v>48</v>
      </c>
      <c r="B65" s="3" t="str">
        <f t="shared" si="2"/>
        <v/>
      </c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2" t="str">
        <f t="shared" si="3"/>
        <v/>
      </c>
    </row>
    <row r="66" spans="1:27">
      <c r="A66" s="3">
        <v>49</v>
      </c>
      <c r="B66" s="3" t="str">
        <f t="shared" si="2"/>
        <v/>
      </c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2" t="str">
        <f t="shared" si="3"/>
        <v/>
      </c>
    </row>
    <row r="67" spans="1:27">
      <c r="A67" s="3">
        <v>50</v>
      </c>
      <c r="B67" s="3" t="str">
        <f t="shared" si="2"/>
        <v/>
      </c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2" t="str">
        <f t="shared" si="3"/>
        <v/>
      </c>
    </row>
    <row r="68" spans="1:27">
      <c r="A68" s="3">
        <v>51</v>
      </c>
      <c r="B68" s="3" t="str">
        <f t="shared" si="2"/>
        <v/>
      </c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2" t="str">
        <f t="shared" si="3"/>
        <v/>
      </c>
    </row>
    <row r="69" spans="1:27">
      <c r="A69" s="3">
        <v>52</v>
      </c>
      <c r="B69" s="3" t="str">
        <f t="shared" si="2"/>
        <v/>
      </c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2" t="str">
        <f t="shared" si="3"/>
        <v/>
      </c>
    </row>
    <row r="70" spans="1:27">
      <c r="A70" s="3">
        <v>53</v>
      </c>
      <c r="B70" s="3" t="str">
        <f t="shared" si="2"/>
        <v/>
      </c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2" t="str">
        <f t="shared" si="3"/>
        <v/>
      </c>
    </row>
    <row r="71" spans="1:27">
      <c r="A71" s="3">
        <v>54</v>
      </c>
      <c r="B71" s="3" t="str">
        <f t="shared" si="2"/>
        <v/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2" t="str">
        <f t="shared" si="3"/>
        <v/>
      </c>
    </row>
    <row r="72" spans="1:27">
      <c r="A72" s="3">
        <v>55</v>
      </c>
      <c r="B72" s="3" t="str">
        <f t="shared" si="2"/>
        <v/>
      </c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2" t="str">
        <f t="shared" si="3"/>
        <v/>
      </c>
    </row>
    <row r="73" spans="1:27">
      <c r="A73" s="3">
        <v>56</v>
      </c>
      <c r="B73" s="3" t="str">
        <f t="shared" si="2"/>
        <v/>
      </c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2" t="str">
        <f t="shared" si="3"/>
        <v/>
      </c>
    </row>
    <row r="74" spans="1:27">
      <c r="A74" s="3">
        <v>57</v>
      </c>
      <c r="B74" s="3" t="str">
        <f t="shared" si="2"/>
        <v/>
      </c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2" t="str">
        <f t="shared" si="3"/>
        <v/>
      </c>
    </row>
    <row r="75" spans="1:27">
      <c r="A75" s="3">
        <v>58</v>
      </c>
      <c r="B75" s="3" t="str">
        <f t="shared" si="2"/>
        <v/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2" t="str">
        <f t="shared" si="3"/>
        <v/>
      </c>
    </row>
    <row r="76" spans="1:27">
      <c r="A76" s="3">
        <v>59</v>
      </c>
      <c r="B76" s="3" t="str">
        <f t="shared" si="2"/>
        <v/>
      </c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2" t="str">
        <f t="shared" si="3"/>
        <v/>
      </c>
    </row>
    <row r="77" spans="1:27">
      <c r="A77" s="3">
        <v>60</v>
      </c>
      <c r="B77" s="3" t="str">
        <f t="shared" si="2"/>
        <v/>
      </c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2" t="str">
        <f t="shared" si="3"/>
        <v/>
      </c>
    </row>
    <row r="78" spans="1:27">
      <c r="A78" s="3">
        <v>61</v>
      </c>
      <c r="B78" s="3" t="str">
        <f t="shared" si="2"/>
        <v/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2" t="str">
        <f t="shared" si="3"/>
        <v/>
      </c>
    </row>
    <row r="79" spans="1:27">
      <c r="A79" s="3">
        <v>62</v>
      </c>
      <c r="B79" s="3" t="str">
        <f t="shared" si="2"/>
        <v/>
      </c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2" t="str">
        <f t="shared" si="3"/>
        <v/>
      </c>
    </row>
    <row r="80" spans="1:27">
      <c r="A80" s="3">
        <v>63</v>
      </c>
      <c r="B80" s="3" t="str">
        <f t="shared" si="2"/>
        <v/>
      </c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2" t="str">
        <f t="shared" si="3"/>
        <v/>
      </c>
    </row>
    <row r="81" spans="1:27">
      <c r="A81" s="3">
        <v>64</v>
      </c>
      <c r="B81" s="3" t="str">
        <f t="shared" ref="B81:B117" si="4">IF(E81="M",VLOOKUP(F81,$A$4:$C$11,2,0),IF(E81="F",VLOOKUP(F81,$A$4:$C$11,3,0),IF(E81="","")))</f>
        <v/>
      </c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2" t="str">
        <f t="shared" ref="AA81:AA117" si="5">IF(COUNTA(H81:S81)&gt;3,"Events Over Limit",IF(COUNTA(H81:S81)=0,"",IF(V81="Y",0+T81,IF(COUNTA(U81)=1,COUNTA(H81:S81)*80+20+T81,IF(COUNTA(U81)=0,COUNTA(H81:S81)*80+40+T81,"Error")))))</f>
        <v/>
      </c>
    </row>
    <row r="82" spans="1:27">
      <c r="A82" s="3">
        <v>65</v>
      </c>
      <c r="B82" s="3" t="str">
        <f t="shared" si="4"/>
        <v/>
      </c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2" t="str">
        <f t="shared" si="5"/>
        <v/>
      </c>
    </row>
    <row r="83" spans="1:27">
      <c r="A83" s="3">
        <v>66</v>
      </c>
      <c r="B83" s="3" t="str">
        <f t="shared" si="4"/>
        <v/>
      </c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2" t="str">
        <f t="shared" si="5"/>
        <v/>
      </c>
    </row>
    <row r="84" spans="1:27">
      <c r="A84" s="3">
        <v>67</v>
      </c>
      <c r="B84" s="3" t="str">
        <f t="shared" si="4"/>
        <v/>
      </c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2" t="str">
        <f t="shared" si="5"/>
        <v/>
      </c>
    </row>
    <row r="85" spans="1:27">
      <c r="A85" s="3">
        <v>68</v>
      </c>
      <c r="B85" s="3" t="str">
        <f t="shared" si="4"/>
        <v/>
      </c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2" t="str">
        <f t="shared" si="5"/>
        <v/>
      </c>
    </row>
    <row r="86" spans="1:27">
      <c r="A86" s="3">
        <v>69</v>
      </c>
      <c r="B86" s="3" t="str">
        <f t="shared" si="4"/>
        <v/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2" t="str">
        <f t="shared" si="5"/>
        <v/>
      </c>
    </row>
    <row r="87" spans="1:27">
      <c r="A87" s="3">
        <v>70</v>
      </c>
      <c r="B87" s="3" t="str">
        <f t="shared" si="4"/>
        <v/>
      </c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2" t="str">
        <f t="shared" si="5"/>
        <v/>
      </c>
    </row>
    <row r="88" spans="1:27">
      <c r="A88" s="3">
        <v>71</v>
      </c>
      <c r="B88" s="3" t="str">
        <f t="shared" si="4"/>
        <v/>
      </c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2" t="str">
        <f t="shared" si="5"/>
        <v/>
      </c>
    </row>
    <row r="89" spans="1:27">
      <c r="A89" s="3">
        <v>72</v>
      </c>
      <c r="B89" s="3" t="str">
        <f t="shared" si="4"/>
        <v/>
      </c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2" t="str">
        <f t="shared" si="5"/>
        <v/>
      </c>
    </row>
    <row r="90" spans="1:27">
      <c r="A90" s="3">
        <v>73</v>
      </c>
      <c r="B90" s="3" t="str">
        <f t="shared" si="4"/>
        <v/>
      </c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2" t="str">
        <f t="shared" si="5"/>
        <v/>
      </c>
    </row>
    <row r="91" spans="1:27">
      <c r="A91" s="3">
        <v>74</v>
      </c>
      <c r="B91" s="3" t="str">
        <f t="shared" si="4"/>
        <v/>
      </c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2" t="str">
        <f t="shared" si="5"/>
        <v/>
      </c>
    </row>
    <row r="92" spans="1:27">
      <c r="A92" s="3">
        <v>75</v>
      </c>
      <c r="B92" s="3" t="str">
        <f t="shared" si="4"/>
        <v/>
      </c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2" t="str">
        <f t="shared" si="5"/>
        <v/>
      </c>
    </row>
    <row r="93" spans="1:27">
      <c r="A93" s="3">
        <v>76</v>
      </c>
      <c r="B93" s="3" t="str">
        <f t="shared" si="4"/>
        <v/>
      </c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2" t="str">
        <f t="shared" si="5"/>
        <v/>
      </c>
    </row>
    <row r="94" spans="1:27">
      <c r="A94" s="3">
        <v>77</v>
      </c>
      <c r="B94" s="3" t="str">
        <f t="shared" si="4"/>
        <v/>
      </c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2" t="str">
        <f t="shared" si="5"/>
        <v/>
      </c>
    </row>
    <row r="95" spans="1:27">
      <c r="A95" s="3">
        <v>78</v>
      </c>
      <c r="B95" s="3" t="str">
        <f t="shared" si="4"/>
        <v/>
      </c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2" t="str">
        <f t="shared" si="5"/>
        <v/>
      </c>
    </row>
    <row r="96" spans="1:27">
      <c r="A96" s="3">
        <v>79</v>
      </c>
      <c r="B96" s="3" t="str">
        <f t="shared" si="4"/>
        <v/>
      </c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2" t="str">
        <f t="shared" si="5"/>
        <v/>
      </c>
    </row>
    <row r="97" spans="1:27">
      <c r="A97" s="3">
        <v>80</v>
      </c>
      <c r="B97" s="3" t="str">
        <f t="shared" si="4"/>
        <v/>
      </c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2" t="str">
        <f t="shared" si="5"/>
        <v/>
      </c>
    </row>
    <row r="98" spans="1:27">
      <c r="A98" s="3">
        <v>81</v>
      </c>
      <c r="B98" s="3" t="str">
        <f t="shared" si="4"/>
        <v/>
      </c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2" t="str">
        <f t="shared" si="5"/>
        <v/>
      </c>
    </row>
    <row r="99" spans="1:27">
      <c r="A99" s="3">
        <v>82</v>
      </c>
      <c r="B99" s="3" t="str">
        <f t="shared" si="4"/>
        <v/>
      </c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2" t="str">
        <f t="shared" si="5"/>
        <v/>
      </c>
    </row>
    <row r="100" spans="1:27">
      <c r="A100" s="3">
        <v>83</v>
      </c>
      <c r="B100" s="3" t="str">
        <f t="shared" si="4"/>
        <v/>
      </c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2" t="str">
        <f t="shared" si="5"/>
        <v/>
      </c>
    </row>
    <row r="101" spans="1:27">
      <c r="A101" s="3">
        <v>84</v>
      </c>
      <c r="B101" s="3" t="str">
        <f t="shared" si="4"/>
        <v/>
      </c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2" t="str">
        <f t="shared" si="5"/>
        <v/>
      </c>
    </row>
    <row r="102" spans="1:27">
      <c r="A102" s="3">
        <v>85</v>
      </c>
      <c r="B102" s="3" t="str">
        <f t="shared" si="4"/>
        <v/>
      </c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2" t="str">
        <f t="shared" si="5"/>
        <v/>
      </c>
    </row>
    <row r="103" spans="1:27">
      <c r="A103" s="3">
        <v>86</v>
      </c>
      <c r="B103" s="3" t="str">
        <f t="shared" si="4"/>
        <v/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2" t="str">
        <f t="shared" si="5"/>
        <v/>
      </c>
    </row>
    <row r="104" spans="1:27">
      <c r="A104" s="3">
        <v>87</v>
      </c>
      <c r="B104" s="3" t="str">
        <f t="shared" si="4"/>
        <v/>
      </c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2" t="str">
        <f t="shared" si="5"/>
        <v/>
      </c>
    </row>
    <row r="105" spans="1:27">
      <c r="A105" s="3">
        <v>88</v>
      </c>
      <c r="B105" s="3" t="str">
        <f t="shared" si="4"/>
        <v/>
      </c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2" t="str">
        <f t="shared" si="5"/>
        <v/>
      </c>
    </row>
    <row r="106" spans="1:27">
      <c r="A106" s="3">
        <v>89</v>
      </c>
      <c r="B106" s="3" t="str">
        <f t="shared" si="4"/>
        <v/>
      </c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2" t="str">
        <f t="shared" si="5"/>
        <v/>
      </c>
    </row>
    <row r="107" spans="1:27">
      <c r="A107" s="3">
        <v>90</v>
      </c>
      <c r="B107" s="3" t="str">
        <f t="shared" si="4"/>
        <v/>
      </c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2" t="str">
        <f t="shared" si="5"/>
        <v/>
      </c>
    </row>
    <row r="108" spans="1:27">
      <c r="A108" s="3">
        <v>91</v>
      </c>
      <c r="B108" s="3" t="str">
        <f t="shared" si="4"/>
        <v/>
      </c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2" t="str">
        <f t="shared" si="5"/>
        <v/>
      </c>
    </row>
    <row r="109" spans="1:27">
      <c r="A109" s="3">
        <v>92</v>
      </c>
      <c r="B109" s="3" t="str">
        <f t="shared" si="4"/>
        <v/>
      </c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2" t="str">
        <f t="shared" si="5"/>
        <v/>
      </c>
    </row>
    <row r="110" spans="1:27">
      <c r="A110" s="3">
        <v>93</v>
      </c>
      <c r="B110" s="3" t="str">
        <f t="shared" si="4"/>
        <v/>
      </c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2" t="str">
        <f t="shared" si="5"/>
        <v/>
      </c>
    </row>
    <row r="111" spans="1:27">
      <c r="A111" s="3">
        <v>94</v>
      </c>
      <c r="B111" s="3" t="str">
        <f t="shared" si="4"/>
        <v/>
      </c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2" t="str">
        <f t="shared" si="5"/>
        <v/>
      </c>
    </row>
    <row r="112" spans="1:27">
      <c r="A112" s="3">
        <v>95</v>
      </c>
      <c r="B112" s="3" t="str">
        <f t="shared" si="4"/>
        <v/>
      </c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2" t="str">
        <f t="shared" si="5"/>
        <v/>
      </c>
    </row>
    <row r="113" spans="1:27">
      <c r="A113" s="3">
        <v>96</v>
      </c>
      <c r="B113" s="3" t="str">
        <f t="shared" si="4"/>
        <v/>
      </c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2" t="str">
        <f t="shared" si="5"/>
        <v/>
      </c>
    </row>
    <row r="114" spans="1:27">
      <c r="A114" s="3">
        <v>97</v>
      </c>
      <c r="B114" s="3" t="str">
        <f t="shared" si="4"/>
        <v/>
      </c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2" t="str">
        <f t="shared" si="5"/>
        <v/>
      </c>
    </row>
    <row r="115" spans="1:27">
      <c r="A115" s="3">
        <v>98</v>
      </c>
      <c r="B115" s="3" t="str">
        <f t="shared" si="4"/>
        <v/>
      </c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2" t="str">
        <f t="shared" si="5"/>
        <v/>
      </c>
    </row>
    <row r="116" spans="1:27">
      <c r="A116" s="3">
        <v>99</v>
      </c>
      <c r="B116" s="3" t="str">
        <f t="shared" si="4"/>
        <v/>
      </c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2" t="str">
        <f t="shared" si="5"/>
        <v/>
      </c>
    </row>
    <row r="117" spans="1:27">
      <c r="A117" s="3">
        <v>100</v>
      </c>
      <c r="B117" s="3" t="str">
        <f t="shared" si="4"/>
        <v/>
      </c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99"/>
      <c r="X117" s="99"/>
      <c r="Y117" s="99"/>
      <c r="Z117" s="99"/>
      <c r="AA117" s="2" t="str">
        <f t="shared" si="5"/>
        <v/>
      </c>
    </row>
  </sheetData>
  <sheetProtection password="DF5F" sheet="1" objects="1" scenarios="1" selectLockedCells="1"/>
  <phoneticPr fontId="7" type="noConversion"/>
  <hyperlinks>
    <hyperlink ref="W17" r:id="rId1"/>
  </hyperlinks>
  <pageMargins left="0" right="0" top="0" bottom="0.39370078740157483" header="0" footer="0.19685039370078741"/>
  <pageSetup paperSize="9" scale="31" fitToHeight="15" orientation="landscape" horizontalDpi="4294967292" verticalDpi="4294967292"/>
  <headerFooter>
    <oddFooter>&amp;L&amp;"新細明體,標準"&amp;K000000&amp;A&amp;C&amp;"新細明體,標準"&amp;K000000P. &amp;P of &amp;N&amp;R&amp;"新細明體,標準"&amp;K000000Printed @&amp;D, &amp;T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 enableFormatConditionsCalculation="0">
    <pageSetUpPr fitToPage="1"/>
  </sheetPr>
  <dimension ref="A2:W117"/>
  <sheetViews>
    <sheetView tabSelected="1" workbookViewId="0">
      <pane ySplit="17" topLeftCell="A95" activePane="bottomLeft" state="frozen"/>
      <selection pane="bottomLeft" activeCell="T107" sqref="T107"/>
    </sheetView>
  </sheetViews>
  <sheetFormatPr baseColWidth="10" defaultRowHeight="15" x14ac:dyDescent="0"/>
  <cols>
    <col min="1" max="3" width="14" style="14" customWidth="1"/>
    <col min="4" max="4" width="27.1640625" style="89" customWidth="1"/>
    <col min="5" max="5" width="12.83203125" style="89" customWidth="1"/>
    <col min="6" max="16" width="10.83203125" style="89"/>
    <col min="17" max="17" width="15.5" style="89" bestFit="1" customWidth="1"/>
    <col min="18" max="18" width="16.33203125" style="89" customWidth="1"/>
    <col min="19" max="19" width="26.83203125" style="89" customWidth="1"/>
    <col min="20" max="20" width="20.83203125" style="89" customWidth="1"/>
    <col min="21" max="21" width="21.83203125" style="89" customWidth="1"/>
    <col min="22" max="22" width="18.1640625" style="89" customWidth="1"/>
    <col min="23" max="23" width="17" style="88" customWidth="1"/>
    <col min="24" max="16384" width="10.83203125" style="14"/>
  </cols>
  <sheetData>
    <row r="2" spans="1:23" s="83" customFormat="1" ht="23">
      <c r="A2" s="83" t="s">
        <v>135</v>
      </c>
      <c r="D2" s="89"/>
      <c r="H2" s="30" t="s">
        <v>33</v>
      </c>
      <c r="I2" s="89"/>
      <c r="J2" s="83" t="s">
        <v>34</v>
      </c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8"/>
    </row>
    <row r="3" spans="1:23" s="83" customFormat="1">
      <c r="A3" s="57" t="s">
        <v>45</v>
      </c>
      <c r="B3" s="80" t="s">
        <v>46</v>
      </c>
      <c r="C3" s="58" t="s">
        <v>47</v>
      </c>
      <c r="D3" s="89"/>
      <c r="H3" s="16" t="s">
        <v>31</v>
      </c>
      <c r="I3" s="89"/>
      <c r="J3" s="22" t="s">
        <v>32</v>
      </c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8"/>
    </row>
    <row r="4" spans="1:23" s="83" customFormat="1">
      <c r="A4" s="90">
        <v>2006</v>
      </c>
      <c r="B4" s="16" t="s">
        <v>44</v>
      </c>
      <c r="C4" s="91" t="s">
        <v>22</v>
      </c>
      <c r="D4" s="89"/>
      <c r="H4" s="89"/>
      <c r="I4" s="89"/>
      <c r="J4" s="22" t="s">
        <v>30</v>
      </c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8"/>
    </row>
    <row r="5" spans="1:23" s="83" customFormat="1">
      <c r="A5" s="90">
        <v>2007</v>
      </c>
      <c r="B5" s="16" t="s">
        <v>43</v>
      </c>
      <c r="C5" s="91" t="s">
        <v>42</v>
      </c>
      <c r="D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8"/>
    </row>
    <row r="6" spans="1:23" s="83" customFormat="1">
      <c r="A6" s="90">
        <v>2008</v>
      </c>
      <c r="B6" s="16" t="s">
        <v>41</v>
      </c>
      <c r="C6" s="91" t="s">
        <v>40</v>
      </c>
      <c r="D6" s="95" t="s">
        <v>102</v>
      </c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8"/>
    </row>
    <row r="7" spans="1:23" s="83" customFormat="1">
      <c r="A7" s="90">
        <v>2009</v>
      </c>
      <c r="B7" s="16" t="s">
        <v>39</v>
      </c>
      <c r="C7" s="91" t="s">
        <v>18</v>
      </c>
      <c r="D7" s="95" t="s">
        <v>103</v>
      </c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8"/>
    </row>
    <row r="8" spans="1:23" s="83" customFormat="1">
      <c r="A8" s="90">
        <v>2010</v>
      </c>
      <c r="B8" s="16" t="s">
        <v>38</v>
      </c>
      <c r="C8" s="91" t="s">
        <v>37</v>
      </c>
      <c r="D8" s="95" t="s">
        <v>104</v>
      </c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8"/>
    </row>
    <row r="9" spans="1:23" s="84" customFormat="1" ht="15" customHeight="1">
      <c r="A9" s="92">
        <v>2011</v>
      </c>
      <c r="B9" s="93" t="s">
        <v>36</v>
      </c>
      <c r="C9" s="94" t="s">
        <v>35</v>
      </c>
      <c r="D9" s="81" t="s">
        <v>72</v>
      </c>
      <c r="E9" s="30"/>
      <c r="G9" s="30"/>
      <c r="H9" s="30"/>
      <c r="I9" s="96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2"/>
    </row>
    <row r="10" spans="1:23" s="85" customFormat="1" ht="15" customHeight="1">
      <c r="B10" s="29"/>
      <c r="C10" s="28"/>
      <c r="D10" s="97" t="s">
        <v>105</v>
      </c>
      <c r="E10" s="28"/>
      <c r="G10" s="28"/>
      <c r="H10" s="28"/>
      <c r="I10" s="96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33"/>
      <c r="U10" s="28"/>
      <c r="V10" s="28"/>
      <c r="W10" s="27"/>
    </row>
    <row r="11" spans="1:23" s="85" customFormat="1" ht="15" customHeight="1">
      <c r="B11" s="29"/>
      <c r="C11" s="28"/>
      <c r="D11" s="97" t="s">
        <v>140</v>
      </c>
      <c r="E11" s="28"/>
      <c r="G11" s="28"/>
      <c r="H11" s="28"/>
      <c r="I11" s="96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33"/>
      <c r="U11" s="28"/>
      <c r="V11" s="28"/>
      <c r="W11" s="27"/>
    </row>
    <row r="12" spans="1:23" s="85" customFormat="1" ht="15" customHeight="1">
      <c r="B12" s="29"/>
      <c r="C12" s="28"/>
      <c r="D12" s="97"/>
      <c r="E12" s="28"/>
      <c r="G12" s="75" t="s">
        <v>88</v>
      </c>
      <c r="H12" s="76" t="s">
        <v>75</v>
      </c>
      <c r="I12" s="76" t="s">
        <v>76</v>
      </c>
      <c r="J12" s="76" t="s">
        <v>77</v>
      </c>
      <c r="K12" s="76" t="s">
        <v>68</v>
      </c>
      <c r="L12" s="76" t="s">
        <v>67</v>
      </c>
      <c r="M12" s="75" t="s">
        <v>86</v>
      </c>
      <c r="N12" s="76" t="s">
        <v>66</v>
      </c>
      <c r="O12" s="75" t="s">
        <v>87</v>
      </c>
      <c r="P12" s="28"/>
      <c r="Q12" s="28"/>
      <c r="R12" s="28"/>
      <c r="S12" s="28"/>
      <c r="T12" s="33"/>
      <c r="U12" s="28"/>
      <c r="V12" s="28"/>
      <c r="W12" s="27"/>
    </row>
    <row r="13" spans="1:23" s="73" customFormat="1" ht="72">
      <c r="A13" s="68"/>
      <c r="B13" s="68"/>
      <c r="C13" s="74"/>
      <c r="D13" s="103" t="str">
        <f>W15</f>
        <v>應付總額 $0</v>
      </c>
      <c r="E13" s="102"/>
      <c r="F13" s="74"/>
      <c r="G13" s="86" t="s">
        <v>96</v>
      </c>
      <c r="H13" s="86" t="s">
        <v>99</v>
      </c>
      <c r="I13" s="87" t="s">
        <v>97</v>
      </c>
      <c r="J13" s="87" t="s">
        <v>98</v>
      </c>
      <c r="K13" s="87" t="s">
        <v>97</v>
      </c>
      <c r="L13" s="87" t="s">
        <v>97</v>
      </c>
      <c r="M13" s="86" t="s">
        <v>100</v>
      </c>
      <c r="N13" s="87" t="s">
        <v>98</v>
      </c>
      <c r="O13" s="86" t="s">
        <v>99</v>
      </c>
      <c r="P13" s="74"/>
      <c r="Q13" s="65" t="s">
        <v>139</v>
      </c>
      <c r="R13" s="65" t="s">
        <v>80</v>
      </c>
      <c r="S13" s="74"/>
      <c r="T13" s="78"/>
      <c r="U13" s="74"/>
      <c r="V13" s="74"/>
      <c r="W13" s="77"/>
    </row>
    <row r="14" spans="1:23" s="26" customFormat="1" ht="4" customHeight="1">
      <c r="A14" s="22"/>
      <c r="B14" s="22"/>
      <c r="C14" s="16"/>
      <c r="D14" s="16"/>
      <c r="E14" s="16"/>
      <c r="F14" s="16"/>
      <c r="P14" s="16"/>
      <c r="Q14" s="46"/>
      <c r="R14" s="46"/>
      <c r="S14" s="16"/>
      <c r="T14" s="20"/>
      <c r="U14" s="16"/>
      <c r="V14" s="16"/>
      <c r="W14" s="15"/>
    </row>
    <row r="15" spans="1:23" s="26" customFormat="1" ht="45" customHeight="1">
      <c r="A15" s="21" t="s">
        <v>10</v>
      </c>
      <c r="B15" s="21" t="s">
        <v>9</v>
      </c>
      <c r="C15" s="21" t="s">
        <v>131</v>
      </c>
      <c r="D15" s="21" t="s">
        <v>130</v>
      </c>
      <c r="E15" s="69" t="s">
        <v>132</v>
      </c>
      <c r="F15" s="69" t="s">
        <v>133</v>
      </c>
      <c r="G15" s="21" t="s">
        <v>26</v>
      </c>
      <c r="H15" s="21" t="s">
        <v>29</v>
      </c>
      <c r="I15" s="21" t="s">
        <v>28</v>
      </c>
      <c r="J15" s="21" t="s">
        <v>25</v>
      </c>
      <c r="K15" s="21" t="s">
        <v>83</v>
      </c>
      <c r="L15" s="21" t="s">
        <v>84</v>
      </c>
      <c r="M15" s="69" t="s">
        <v>85</v>
      </c>
      <c r="N15" s="21" t="s">
        <v>93</v>
      </c>
      <c r="O15" s="21" t="s">
        <v>94</v>
      </c>
      <c r="P15" s="69" t="s">
        <v>89</v>
      </c>
      <c r="Q15" s="41" t="s">
        <v>142</v>
      </c>
      <c r="R15" s="41" t="s">
        <v>53</v>
      </c>
      <c r="S15" s="21" t="s">
        <v>136</v>
      </c>
      <c r="T15" s="69" t="s">
        <v>137</v>
      </c>
      <c r="U15" s="21" t="s">
        <v>127</v>
      </c>
      <c r="V15" s="21" t="s">
        <v>128</v>
      </c>
      <c r="W15" s="70" t="str">
        <f>"應付總額"&amp;" "&amp;"$"&amp;SUM(W18:W117)</f>
        <v>應付總額 $0</v>
      </c>
    </row>
    <row r="16" spans="1:23" s="23" customFormat="1" ht="4" customHeight="1" thickBot="1">
      <c r="A16" s="24"/>
      <c r="B16" s="24"/>
      <c r="C16" s="24"/>
      <c r="D16" s="24"/>
      <c r="E16" s="25"/>
      <c r="F16" s="25"/>
      <c r="G16" s="24"/>
      <c r="H16" s="24"/>
      <c r="I16" s="24"/>
      <c r="J16" s="24"/>
      <c r="K16" s="24"/>
      <c r="L16" s="24"/>
      <c r="M16" s="25"/>
      <c r="N16" s="24"/>
      <c r="O16" s="24"/>
      <c r="P16" s="25"/>
      <c r="Q16" s="25"/>
      <c r="R16" s="25"/>
      <c r="S16" s="24"/>
      <c r="T16" s="25"/>
      <c r="U16" s="24"/>
      <c r="V16" s="24"/>
      <c r="W16" s="31"/>
    </row>
    <row r="17" spans="1:23" s="16" customFormat="1">
      <c r="B17" s="16" t="str">
        <f t="shared" ref="B17:B48" si="0">IF(E17="M",VLOOKUP(F17,$A$4:$C$9,2,0),IF(E17="F",VLOOKUP(F17,$A$4:$C$9,3,0),IF(E17="","")))</f>
        <v>BA</v>
      </c>
      <c r="C17" s="16" t="s">
        <v>82</v>
      </c>
      <c r="D17" s="16" t="s">
        <v>81</v>
      </c>
      <c r="E17" s="16" t="s">
        <v>27</v>
      </c>
      <c r="F17" s="16">
        <v>2006</v>
      </c>
      <c r="G17" s="16" t="s">
        <v>26</v>
      </c>
      <c r="M17" s="21" t="s">
        <v>92</v>
      </c>
      <c r="O17" s="16" t="s">
        <v>95</v>
      </c>
      <c r="P17" s="16">
        <v>30</v>
      </c>
      <c r="Q17" s="16" t="s">
        <v>101</v>
      </c>
      <c r="R17" s="16" t="s">
        <v>52</v>
      </c>
      <c r="S17" s="8" t="s">
        <v>24</v>
      </c>
      <c r="T17" s="20" t="s">
        <v>90</v>
      </c>
      <c r="U17" s="16" t="s">
        <v>91</v>
      </c>
      <c r="V17" s="16">
        <v>23456600</v>
      </c>
      <c r="W17" s="15">
        <f>IF(COUNTA(G17:O17)&gt;3,"Events Over Limit",IF(COUNTA(G17:O17)=0,"",IF(COUNTA(Q17)=1,COUNTA(G17:O17)*80+20+P17,IF(COUNTA(Q17)=0,COUNTA(G17:O17)*80+40+P17,"Error"))))</f>
        <v>290</v>
      </c>
    </row>
    <row r="18" spans="1:23" s="26" customFormat="1">
      <c r="A18" s="16">
        <v>1</v>
      </c>
      <c r="B18" s="16" t="str">
        <f t="shared" si="0"/>
        <v/>
      </c>
      <c r="C18" s="17"/>
      <c r="D18" s="19"/>
      <c r="E18" s="19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6"/>
      <c r="S18" s="17"/>
      <c r="T18" s="34"/>
      <c r="U18" s="17"/>
      <c r="V18" s="17"/>
      <c r="W18" s="15" t="str">
        <f>IF(COUNTA(G18:O18)&gt;3,"Events Over Limit",IF(COUNTA(G18:O18)=0,"",IF(COUNTA(Q18)=1,COUNTA(G18:O18)*80+20+P18,IF(COUNTA(Q18)=0,COUNTA(G18:O18)*80+40+P18,"Error"))))</f>
        <v/>
      </c>
    </row>
    <row r="19" spans="1:23" s="26" customFormat="1">
      <c r="A19" s="16">
        <v>2</v>
      </c>
      <c r="B19" s="16" t="str">
        <f t="shared" si="0"/>
        <v/>
      </c>
      <c r="C19" s="17"/>
      <c r="D19" s="17"/>
      <c r="E19" s="17"/>
      <c r="F19" s="17"/>
      <c r="G19" s="17"/>
      <c r="H19" s="17"/>
      <c r="I19" s="17"/>
      <c r="J19" s="17"/>
      <c r="K19" s="17"/>
      <c r="L19" s="18"/>
      <c r="M19" s="17"/>
      <c r="N19" s="17"/>
      <c r="O19" s="18"/>
      <c r="P19" s="17"/>
      <c r="Q19" s="17"/>
      <c r="R19" s="16"/>
      <c r="S19" s="17"/>
      <c r="T19" s="34"/>
      <c r="U19" s="17"/>
      <c r="V19" s="17"/>
      <c r="W19" s="15" t="str">
        <f t="shared" ref="W19:W82" si="1">IF(COUNTA(G19:O19)&gt;3,"Events Over Limit",IF(COUNTA(G19:O19)=0,"",IF(COUNTA(Q19)=1,COUNTA(G19:O19)*80+20+P19,IF(COUNTA(Q19)=0,COUNTA(G19:O19)*80+40+P19,"Error"))))</f>
        <v/>
      </c>
    </row>
    <row r="20" spans="1:23" s="26" customFormat="1">
      <c r="A20" s="16">
        <v>3</v>
      </c>
      <c r="B20" s="16" t="str">
        <f t="shared" si="0"/>
        <v/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6"/>
      <c r="S20" s="17"/>
      <c r="T20" s="34"/>
      <c r="U20" s="17"/>
      <c r="V20" s="17"/>
      <c r="W20" s="15" t="str">
        <f t="shared" si="1"/>
        <v/>
      </c>
    </row>
    <row r="21" spans="1:23" s="26" customFormat="1">
      <c r="A21" s="16">
        <v>4</v>
      </c>
      <c r="B21" s="16" t="str">
        <f t="shared" si="0"/>
        <v/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6"/>
      <c r="S21" s="17"/>
      <c r="T21" s="34"/>
      <c r="U21" s="17"/>
      <c r="V21" s="17"/>
      <c r="W21" s="15" t="str">
        <f t="shared" si="1"/>
        <v/>
      </c>
    </row>
    <row r="22" spans="1:23" s="26" customFormat="1">
      <c r="A22" s="16">
        <v>5</v>
      </c>
      <c r="B22" s="16" t="str">
        <f t="shared" si="0"/>
        <v/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6"/>
      <c r="S22" s="17"/>
      <c r="T22" s="34"/>
      <c r="U22" s="17"/>
      <c r="V22" s="17"/>
      <c r="W22" s="15" t="str">
        <f t="shared" si="1"/>
        <v/>
      </c>
    </row>
    <row r="23" spans="1:23" s="26" customFormat="1">
      <c r="A23" s="16">
        <v>6</v>
      </c>
      <c r="B23" s="16" t="str">
        <f t="shared" si="0"/>
        <v/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6"/>
      <c r="S23" s="17"/>
      <c r="T23" s="34"/>
      <c r="U23" s="17"/>
      <c r="V23" s="17"/>
      <c r="W23" s="15" t="str">
        <f t="shared" si="1"/>
        <v/>
      </c>
    </row>
    <row r="24" spans="1:23" s="26" customFormat="1">
      <c r="A24" s="16">
        <v>7</v>
      </c>
      <c r="B24" s="16" t="str">
        <f t="shared" si="0"/>
        <v/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6"/>
      <c r="S24" s="17"/>
      <c r="T24" s="34"/>
      <c r="U24" s="17"/>
      <c r="V24" s="17"/>
      <c r="W24" s="15" t="str">
        <f t="shared" si="1"/>
        <v/>
      </c>
    </row>
    <row r="25" spans="1:23" s="26" customFormat="1">
      <c r="A25" s="16">
        <v>8</v>
      </c>
      <c r="B25" s="16" t="str">
        <f t="shared" si="0"/>
        <v/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6"/>
      <c r="S25" s="17"/>
      <c r="T25" s="34"/>
      <c r="U25" s="17"/>
      <c r="V25" s="17"/>
      <c r="W25" s="15" t="str">
        <f t="shared" si="1"/>
        <v/>
      </c>
    </row>
    <row r="26" spans="1:23" s="26" customFormat="1">
      <c r="A26" s="16">
        <v>9</v>
      </c>
      <c r="B26" s="16" t="str">
        <f t="shared" si="0"/>
        <v/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6"/>
      <c r="S26" s="17"/>
      <c r="T26" s="34"/>
      <c r="U26" s="17"/>
      <c r="V26" s="17"/>
      <c r="W26" s="15" t="str">
        <f t="shared" si="1"/>
        <v/>
      </c>
    </row>
    <row r="27" spans="1:23" s="26" customFormat="1">
      <c r="A27" s="16">
        <v>10</v>
      </c>
      <c r="B27" s="16" t="str">
        <f t="shared" si="0"/>
        <v/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6"/>
      <c r="S27" s="17"/>
      <c r="T27" s="34"/>
      <c r="U27" s="17"/>
      <c r="V27" s="17"/>
      <c r="W27" s="15" t="str">
        <f t="shared" si="1"/>
        <v/>
      </c>
    </row>
    <row r="28" spans="1:23" s="26" customFormat="1">
      <c r="A28" s="16">
        <v>11</v>
      </c>
      <c r="B28" s="16" t="str">
        <f t="shared" si="0"/>
        <v/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6"/>
      <c r="S28" s="17"/>
      <c r="T28" s="34"/>
      <c r="U28" s="17"/>
      <c r="V28" s="17"/>
      <c r="W28" s="15" t="str">
        <f t="shared" si="1"/>
        <v/>
      </c>
    </row>
    <row r="29" spans="1:23" s="26" customFormat="1">
      <c r="A29" s="16">
        <v>12</v>
      </c>
      <c r="B29" s="16" t="str">
        <f t="shared" si="0"/>
        <v/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6"/>
      <c r="S29" s="17"/>
      <c r="T29" s="34"/>
      <c r="U29" s="17"/>
      <c r="V29" s="17"/>
      <c r="W29" s="15" t="str">
        <f t="shared" si="1"/>
        <v/>
      </c>
    </row>
    <row r="30" spans="1:23" s="26" customFormat="1">
      <c r="A30" s="16">
        <v>13</v>
      </c>
      <c r="B30" s="16" t="str">
        <f t="shared" si="0"/>
        <v/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6"/>
      <c r="S30" s="17"/>
      <c r="T30" s="34"/>
      <c r="U30" s="17"/>
      <c r="V30" s="17"/>
      <c r="W30" s="15" t="str">
        <f t="shared" si="1"/>
        <v/>
      </c>
    </row>
    <row r="31" spans="1:23" s="26" customFormat="1">
      <c r="A31" s="16">
        <v>14</v>
      </c>
      <c r="B31" s="16" t="str">
        <f t="shared" si="0"/>
        <v/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6"/>
      <c r="S31" s="17"/>
      <c r="T31" s="34"/>
      <c r="U31" s="17"/>
      <c r="V31" s="17"/>
      <c r="W31" s="15" t="str">
        <f t="shared" si="1"/>
        <v/>
      </c>
    </row>
    <row r="32" spans="1:23" s="26" customFormat="1">
      <c r="A32" s="16">
        <v>15</v>
      </c>
      <c r="B32" s="16" t="str">
        <f t="shared" si="0"/>
        <v/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6"/>
      <c r="S32" s="17"/>
      <c r="T32" s="34"/>
      <c r="U32" s="17"/>
      <c r="V32" s="17"/>
      <c r="W32" s="15" t="str">
        <f t="shared" si="1"/>
        <v/>
      </c>
    </row>
    <row r="33" spans="1:23" s="26" customFormat="1">
      <c r="A33" s="16">
        <v>16</v>
      </c>
      <c r="B33" s="16" t="str">
        <f t="shared" si="0"/>
        <v/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6"/>
      <c r="S33" s="17"/>
      <c r="T33" s="34"/>
      <c r="U33" s="17"/>
      <c r="V33" s="17"/>
      <c r="W33" s="15" t="str">
        <f t="shared" si="1"/>
        <v/>
      </c>
    </row>
    <row r="34" spans="1:23" s="26" customFormat="1">
      <c r="A34" s="16">
        <v>17</v>
      </c>
      <c r="B34" s="16" t="str">
        <f t="shared" si="0"/>
        <v/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6"/>
      <c r="S34" s="17"/>
      <c r="T34" s="34"/>
      <c r="U34" s="17"/>
      <c r="V34" s="17"/>
      <c r="W34" s="15" t="str">
        <f t="shared" si="1"/>
        <v/>
      </c>
    </row>
    <row r="35" spans="1:23" s="26" customFormat="1">
      <c r="A35" s="16">
        <v>18</v>
      </c>
      <c r="B35" s="16" t="str">
        <f t="shared" si="0"/>
        <v/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6"/>
      <c r="S35" s="17"/>
      <c r="T35" s="34"/>
      <c r="U35" s="17"/>
      <c r="V35" s="17"/>
      <c r="W35" s="15" t="str">
        <f t="shared" si="1"/>
        <v/>
      </c>
    </row>
    <row r="36" spans="1:23" s="26" customFormat="1">
      <c r="A36" s="16">
        <v>19</v>
      </c>
      <c r="B36" s="16" t="str">
        <f t="shared" si="0"/>
        <v/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6"/>
      <c r="S36" s="17"/>
      <c r="T36" s="34"/>
      <c r="U36" s="17"/>
      <c r="V36" s="17"/>
      <c r="W36" s="15" t="str">
        <f t="shared" si="1"/>
        <v/>
      </c>
    </row>
    <row r="37" spans="1:23" s="26" customFormat="1">
      <c r="A37" s="16">
        <v>20</v>
      </c>
      <c r="B37" s="16" t="str">
        <f t="shared" si="0"/>
        <v/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6"/>
      <c r="S37" s="17"/>
      <c r="T37" s="34"/>
      <c r="U37" s="17"/>
      <c r="V37" s="17"/>
      <c r="W37" s="15" t="str">
        <f t="shared" si="1"/>
        <v/>
      </c>
    </row>
    <row r="38" spans="1:23" s="26" customFormat="1">
      <c r="A38" s="16">
        <v>21</v>
      </c>
      <c r="B38" s="16" t="str">
        <f t="shared" si="0"/>
        <v/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6"/>
      <c r="S38" s="17"/>
      <c r="T38" s="34"/>
      <c r="U38" s="17"/>
      <c r="V38" s="17"/>
      <c r="W38" s="15" t="str">
        <f t="shared" si="1"/>
        <v/>
      </c>
    </row>
    <row r="39" spans="1:23" s="26" customFormat="1">
      <c r="A39" s="16">
        <v>22</v>
      </c>
      <c r="B39" s="16" t="str">
        <f t="shared" si="0"/>
        <v/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6"/>
      <c r="S39" s="17"/>
      <c r="T39" s="34"/>
      <c r="U39" s="17"/>
      <c r="V39" s="17"/>
      <c r="W39" s="15" t="str">
        <f t="shared" si="1"/>
        <v/>
      </c>
    </row>
    <row r="40" spans="1:23" s="26" customFormat="1">
      <c r="A40" s="16">
        <v>23</v>
      </c>
      <c r="B40" s="16" t="str">
        <f t="shared" si="0"/>
        <v/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6"/>
      <c r="S40" s="17"/>
      <c r="T40" s="34"/>
      <c r="U40" s="17"/>
      <c r="V40" s="17"/>
      <c r="W40" s="15" t="str">
        <f t="shared" si="1"/>
        <v/>
      </c>
    </row>
    <row r="41" spans="1:23" s="26" customFormat="1">
      <c r="A41" s="16">
        <v>24</v>
      </c>
      <c r="B41" s="16" t="str">
        <f t="shared" si="0"/>
        <v/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6"/>
      <c r="S41" s="17"/>
      <c r="T41" s="34"/>
      <c r="U41" s="17"/>
      <c r="V41" s="17"/>
      <c r="W41" s="15" t="str">
        <f t="shared" si="1"/>
        <v/>
      </c>
    </row>
    <row r="42" spans="1:23" s="26" customFormat="1">
      <c r="A42" s="16">
        <v>25</v>
      </c>
      <c r="B42" s="16" t="str">
        <f t="shared" si="0"/>
        <v/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6"/>
      <c r="S42" s="17"/>
      <c r="T42" s="34"/>
      <c r="U42" s="17"/>
      <c r="V42" s="17"/>
      <c r="W42" s="15" t="str">
        <f t="shared" si="1"/>
        <v/>
      </c>
    </row>
    <row r="43" spans="1:23" s="26" customFormat="1">
      <c r="A43" s="16">
        <v>26</v>
      </c>
      <c r="B43" s="16" t="str">
        <f t="shared" si="0"/>
        <v/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6"/>
      <c r="S43" s="17"/>
      <c r="T43" s="34"/>
      <c r="U43" s="17"/>
      <c r="V43" s="17"/>
      <c r="W43" s="15" t="str">
        <f t="shared" si="1"/>
        <v/>
      </c>
    </row>
    <row r="44" spans="1:23" s="26" customFormat="1">
      <c r="A44" s="16">
        <v>27</v>
      </c>
      <c r="B44" s="16" t="str">
        <f t="shared" si="0"/>
        <v/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6"/>
      <c r="S44" s="17"/>
      <c r="T44" s="34"/>
      <c r="U44" s="17"/>
      <c r="V44" s="17"/>
      <c r="W44" s="15" t="str">
        <f t="shared" si="1"/>
        <v/>
      </c>
    </row>
    <row r="45" spans="1:23" s="26" customFormat="1">
      <c r="A45" s="16">
        <v>28</v>
      </c>
      <c r="B45" s="16" t="str">
        <f t="shared" si="0"/>
        <v/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6"/>
      <c r="S45" s="17"/>
      <c r="T45" s="34"/>
      <c r="U45" s="17"/>
      <c r="V45" s="17"/>
      <c r="W45" s="15" t="str">
        <f t="shared" si="1"/>
        <v/>
      </c>
    </row>
    <row r="46" spans="1:23" s="26" customFormat="1">
      <c r="A46" s="16">
        <v>29</v>
      </c>
      <c r="B46" s="16" t="str">
        <f t="shared" si="0"/>
        <v/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6"/>
      <c r="S46" s="17"/>
      <c r="T46" s="34"/>
      <c r="U46" s="17"/>
      <c r="V46" s="17"/>
      <c r="W46" s="15" t="str">
        <f t="shared" si="1"/>
        <v/>
      </c>
    </row>
    <row r="47" spans="1:23" s="26" customFormat="1">
      <c r="A47" s="16">
        <v>30</v>
      </c>
      <c r="B47" s="16" t="str">
        <f t="shared" si="0"/>
        <v/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6"/>
      <c r="S47" s="17"/>
      <c r="T47" s="34"/>
      <c r="U47" s="17"/>
      <c r="V47" s="17"/>
      <c r="W47" s="15" t="str">
        <f t="shared" si="1"/>
        <v/>
      </c>
    </row>
    <row r="48" spans="1:23" s="26" customFormat="1">
      <c r="A48" s="16">
        <v>31</v>
      </c>
      <c r="B48" s="16" t="str">
        <f t="shared" si="0"/>
        <v/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6"/>
      <c r="S48" s="17"/>
      <c r="T48" s="34"/>
      <c r="U48" s="17"/>
      <c r="V48" s="17"/>
      <c r="W48" s="15" t="str">
        <f t="shared" si="1"/>
        <v/>
      </c>
    </row>
    <row r="49" spans="1:23" s="26" customFormat="1">
      <c r="A49" s="16">
        <v>32</v>
      </c>
      <c r="B49" s="16" t="str">
        <f t="shared" ref="B49:B80" si="2">IF(E49="M",VLOOKUP(F49,$A$4:$C$9,2,0),IF(E49="F",VLOOKUP(F49,$A$4:$C$9,3,0),IF(E49="","")))</f>
        <v/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6"/>
      <c r="S49" s="17"/>
      <c r="T49" s="34"/>
      <c r="U49" s="17"/>
      <c r="V49" s="17"/>
      <c r="W49" s="15" t="str">
        <f t="shared" si="1"/>
        <v/>
      </c>
    </row>
    <row r="50" spans="1:23" s="26" customFormat="1">
      <c r="A50" s="16">
        <v>33</v>
      </c>
      <c r="B50" s="16" t="str">
        <f t="shared" si="2"/>
        <v/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6"/>
      <c r="S50" s="17"/>
      <c r="T50" s="34"/>
      <c r="U50" s="17"/>
      <c r="V50" s="17"/>
      <c r="W50" s="15" t="str">
        <f t="shared" si="1"/>
        <v/>
      </c>
    </row>
    <row r="51" spans="1:23" s="26" customFormat="1">
      <c r="A51" s="16">
        <v>34</v>
      </c>
      <c r="B51" s="16" t="str">
        <f t="shared" si="2"/>
        <v/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6"/>
      <c r="S51" s="17"/>
      <c r="T51" s="34"/>
      <c r="U51" s="17"/>
      <c r="V51" s="17"/>
      <c r="W51" s="15" t="str">
        <f t="shared" si="1"/>
        <v/>
      </c>
    </row>
    <row r="52" spans="1:23" s="26" customFormat="1">
      <c r="A52" s="16">
        <v>35</v>
      </c>
      <c r="B52" s="16" t="str">
        <f t="shared" si="2"/>
        <v/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6"/>
      <c r="S52" s="17"/>
      <c r="T52" s="34"/>
      <c r="U52" s="17"/>
      <c r="V52" s="17"/>
      <c r="W52" s="15" t="str">
        <f t="shared" si="1"/>
        <v/>
      </c>
    </row>
    <row r="53" spans="1:23" s="26" customFormat="1">
      <c r="A53" s="16">
        <v>36</v>
      </c>
      <c r="B53" s="16" t="str">
        <f t="shared" si="2"/>
        <v/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6"/>
      <c r="S53" s="17"/>
      <c r="T53" s="34"/>
      <c r="U53" s="17"/>
      <c r="V53" s="17"/>
      <c r="W53" s="15" t="str">
        <f t="shared" si="1"/>
        <v/>
      </c>
    </row>
    <row r="54" spans="1:23" s="26" customFormat="1">
      <c r="A54" s="16">
        <v>37</v>
      </c>
      <c r="B54" s="16" t="str">
        <f t="shared" si="2"/>
        <v/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6"/>
      <c r="S54" s="17"/>
      <c r="T54" s="34"/>
      <c r="U54" s="17"/>
      <c r="V54" s="17"/>
      <c r="W54" s="15" t="str">
        <f t="shared" si="1"/>
        <v/>
      </c>
    </row>
    <row r="55" spans="1:23" s="26" customFormat="1">
      <c r="A55" s="16">
        <v>38</v>
      </c>
      <c r="B55" s="16" t="str">
        <f t="shared" si="2"/>
        <v/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6"/>
      <c r="S55" s="17"/>
      <c r="T55" s="34"/>
      <c r="U55" s="17"/>
      <c r="V55" s="17"/>
      <c r="W55" s="15" t="str">
        <f t="shared" si="1"/>
        <v/>
      </c>
    </row>
    <row r="56" spans="1:23" s="26" customFormat="1">
      <c r="A56" s="16">
        <v>39</v>
      </c>
      <c r="B56" s="16" t="str">
        <f t="shared" si="2"/>
        <v/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6"/>
      <c r="S56" s="17"/>
      <c r="T56" s="34"/>
      <c r="U56" s="17"/>
      <c r="V56" s="17"/>
      <c r="W56" s="15" t="str">
        <f t="shared" si="1"/>
        <v/>
      </c>
    </row>
    <row r="57" spans="1:23" s="26" customFormat="1">
      <c r="A57" s="16">
        <v>40</v>
      </c>
      <c r="B57" s="16" t="str">
        <f t="shared" si="2"/>
        <v/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6"/>
      <c r="S57" s="17"/>
      <c r="T57" s="34"/>
      <c r="U57" s="17"/>
      <c r="V57" s="17"/>
      <c r="W57" s="15" t="str">
        <f t="shared" si="1"/>
        <v/>
      </c>
    </row>
    <row r="58" spans="1:23">
      <c r="A58" s="16">
        <v>41</v>
      </c>
      <c r="B58" s="16" t="str">
        <f t="shared" si="2"/>
        <v/>
      </c>
      <c r="C58" s="13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S58" s="35"/>
      <c r="T58" s="35"/>
      <c r="U58" s="35"/>
      <c r="V58" s="35"/>
      <c r="W58" s="15" t="str">
        <f t="shared" si="1"/>
        <v/>
      </c>
    </row>
    <row r="59" spans="1:23">
      <c r="A59" s="16">
        <v>42</v>
      </c>
      <c r="B59" s="16" t="str">
        <f t="shared" si="2"/>
        <v/>
      </c>
      <c r="C59" s="13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S59" s="35"/>
      <c r="T59" s="35"/>
      <c r="U59" s="35"/>
      <c r="V59" s="35"/>
      <c r="W59" s="15" t="str">
        <f t="shared" si="1"/>
        <v/>
      </c>
    </row>
    <row r="60" spans="1:23">
      <c r="A60" s="16">
        <v>43</v>
      </c>
      <c r="B60" s="16" t="str">
        <f t="shared" si="2"/>
        <v/>
      </c>
      <c r="C60" s="13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S60" s="35"/>
      <c r="T60" s="35"/>
      <c r="U60" s="35"/>
      <c r="V60" s="35"/>
      <c r="W60" s="15" t="str">
        <f t="shared" si="1"/>
        <v/>
      </c>
    </row>
    <row r="61" spans="1:23">
      <c r="A61" s="16">
        <v>44</v>
      </c>
      <c r="B61" s="16" t="str">
        <f t="shared" si="2"/>
        <v/>
      </c>
      <c r="C61" s="1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S61" s="35"/>
      <c r="T61" s="35"/>
      <c r="U61" s="35"/>
      <c r="V61" s="35"/>
      <c r="W61" s="15" t="str">
        <f t="shared" si="1"/>
        <v/>
      </c>
    </row>
    <row r="62" spans="1:23">
      <c r="A62" s="16">
        <v>45</v>
      </c>
      <c r="B62" s="16" t="str">
        <f t="shared" si="2"/>
        <v/>
      </c>
      <c r="C62" s="13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S62" s="35"/>
      <c r="T62" s="35"/>
      <c r="U62" s="35"/>
      <c r="V62" s="35"/>
      <c r="W62" s="15" t="str">
        <f t="shared" si="1"/>
        <v/>
      </c>
    </row>
    <row r="63" spans="1:23">
      <c r="A63" s="16">
        <v>46</v>
      </c>
      <c r="B63" s="16" t="str">
        <f t="shared" si="2"/>
        <v/>
      </c>
      <c r="C63" s="13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S63" s="35"/>
      <c r="T63" s="35"/>
      <c r="U63" s="35"/>
      <c r="V63" s="35"/>
      <c r="W63" s="15" t="str">
        <f t="shared" si="1"/>
        <v/>
      </c>
    </row>
    <row r="64" spans="1:23">
      <c r="A64" s="16">
        <v>47</v>
      </c>
      <c r="B64" s="16" t="str">
        <f t="shared" si="2"/>
        <v/>
      </c>
      <c r="C64" s="13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S64" s="35"/>
      <c r="T64" s="35"/>
      <c r="U64" s="35"/>
      <c r="V64" s="35"/>
      <c r="W64" s="15" t="str">
        <f t="shared" si="1"/>
        <v/>
      </c>
    </row>
    <row r="65" spans="1:23">
      <c r="A65" s="16">
        <v>48</v>
      </c>
      <c r="B65" s="16" t="str">
        <f t="shared" si="2"/>
        <v/>
      </c>
      <c r="C65" s="13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S65" s="35"/>
      <c r="T65" s="35"/>
      <c r="U65" s="35"/>
      <c r="V65" s="35"/>
      <c r="W65" s="15" t="str">
        <f t="shared" si="1"/>
        <v/>
      </c>
    </row>
    <row r="66" spans="1:23">
      <c r="A66" s="16">
        <v>49</v>
      </c>
      <c r="B66" s="16" t="str">
        <f t="shared" si="2"/>
        <v/>
      </c>
      <c r="C66" s="13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S66" s="35"/>
      <c r="T66" s="35"/>
      <c r="U66" s="35"/>
      <c r="V66" s="35"/>
      <c r="W66" s="15" t="str">
        <f t="shared" si="1"/>
        <v/>
      </c>
    </row>
    <row r="67" spans="1:23">
      <c r="A67" s="16">
        <v>50</v>
      </c>
      <c r="B67" s="16" t="str">
        <f t="shared" si="2"/>
        <v/>
      </c>
      <c r="C67" s="13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S67" s="35"/>
      <c r="T67" s="35"/>
      <c r="U67" s="35"/>
      <c r="V67" s="35"/>
      <c r="W67" s="15" t="str">
        <f t="shared" si="1"/>
        <v/>
      </c>
    </row>
    <row r="68" spans="1:23">
      <c r="A68" s="16">
        <v>51</v>
      </c>
      <c r="B68" s="16" t="str">
        <f t="shared" si="2"/>
        <v/>
      </c>
      <c r="C68" s="13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S68" s="35"/>
      <c r="T68" s="35"/>
      <c r="U68" s="35"/>
      <c r="V68" s="35"/>
      <c r="W68" s="15" t="str">
        <f t="shared" si="1"/>
        <v/>
      </c>
    </row>
    <row r="69" spans="1:23">
      <c r="A69" s="16">
        <v>52</v>
      </c>
      <c r="B69" s="16" t="str">
        <f t="shared" si="2"/>
        <v/>
      </c>
      <c r="C69" s="13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S69" s="35"/>
      <c r="T69" s="35"/>
      <c r="U69" s="35"/>
      <c r="V69" s="35"/>
      <c r="W69" s="15" t="str">
        <f t="shared" si="1"/>
        <v/>
      </c>
    </row>
    <row r="70" spans="1:23">
      <c r="A70" s="16">
        <v>53</v>
      </c>
      <c r="B70" s="16" t="str">
        <f t="shared" si="2"/>
        <v/>
      </c>
      <c r="C70" s="13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S70" s="35"/>
      <c r="T70" s="35"/>
      <c r="U70" s="35"/>
      <c r="V70" s="35"/>
      <c r="W70" s="15" t="str">
        <f t="shared" si="1"/>
        <v/>
      </c>
    </row>
    <row r="71" spans="1:23">
      <c r="A71" s="16">
        <v>54</v>
      </c>
      <c r="B71" s="16" t="str">
        <f t="shared" si="2"/>
        <v/>
      </c>
      <c r="C71" s="13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S71" s="35"/>
      <c r="T71" s="35"/>
      <c r="U71" s="35"/>
      <c r="V71" s="35"/>
      <c r="W71" s="15" t="str">
        <f t="shared" si="1"/>
        <v/>
      </c>
    </row>
    <row r="72" spans="1:23">
      <c r="A72" s="16">
        <v>55</v>
      </c>
      <c r="B72" s="16" t="str">
        <f t="shared" si="2"/>
        <v/>
      </c>
      <c r="C72" s="13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S72" s="35"/>
      <c r="T72" s="35"/>
      <c r="U72" s="35"/>
      <c r="V72" s="35"/>
      <c r="W72" s="15" t="str">
        <f t="shared" si="1"/>
        <v/>
      </c>
    </row>
    <row r="73" spans="1:23">
      <c r="A73" s="16">
        <v>56</v>
      </c>
      <c r="B73" s="16" t="str">
        <f t="shared" si="2"/>
        <v/>
      </c>
      <c r="C73" s="13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S73" s="35"/>
      <c r="T73" s="35"/>
      <c r="U73" s="35"/>
      <c r="V73" s="35"/>
      <c r="W73" s="15" t="str">
        <f t="shared" si="1"/>
        <v/>
      </c>
    </row>
    <row r="74" spans="1:23">
      <c r="A74" s="16">
        <v>57</v>
      </c>
      <c r="B74" s="16" t="str">
        <f t="shared" si="2"/>
        <v/>
      </c>
      <c r="C74" s="13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S74" s="35"/>
      <c r="T74" s="35"/>
      <c r="U74" s="35"/>
      <c r="V74" s="35"/>
      <c r="W74" s="15" t="str">
        <f t="shared" si="1"/>
        <v/>
      </c>
    </row>
    <row r="75" spans="1:23">
      <c r="A75" s="16">
        <v>58</v>
      </c>
      <c r="B75" s="16" t="str">
        <f t="shared" si="2"/>
        <v/>
      </c>
      <c r="C75" s="13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S75" s="35"/>
      <c r="T75" s="35"/>
      <c r="U75" s="35"/>
      <c r="V75" s="35"/>
      <c r="W75" s="15" t="str">
        <f t="shared" si="1"/>
        <v/>
      </c>
    </row>
    <row r="76" spans="1:23">
      <c r="A76" s="16">
        <v>59</v>
      </c>
      <c r="B76" s="16" t="str">
        <f t="shared" si="2"/>
        <v/>
      </c>
      <c r="C76" s="13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S76" s="35"/>
      <c r="T76" s="35"/>
      <c r="U76" s="35"/>
      <c r="V76" s="35"/>
      <c r="W76" s="15" t="str">
        <f t="shared" si="1"/>
        <v/>
      </c>
    </row>
    <row r="77" spans="1:23">
      <c r="A77" s="16">
        <v>60</v>
      </c>
      <c r="B77" s="16" t="str">
        <f t="shared" si="2"/>
        <v/>
      </c>
      <c r="C77" s="13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S77" s="35"/>
      <c r="T77" s="35"/>
      <c r="U77" s="35"/>
      <c r="V77" s="35"/>
      <c r="W77" s="15" t="str">
        <f t="shared" si="1"/>
        <v/>
      </c>
    </row>
    <row r="78" spans="1:23">
      <c r="A78" s="16">
        <v>61</v>
      </c>
      <c r="B78" s="16" t="str">
        <f t="shared" si="2"/>
        <v/>
      </c>
      <c r="C78" s="13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S78" s="35"/>
      <c r="T78" s="35"/>
      <c r="U78" s="35"/>
      <c r="V78" s="35"/>
      <c r="W78" s="15" t="str">
        <f t="shared" si="1"/>
        <v/>
      </c>
    </row>
    <row r="79" spans="1:23">
      <c r="A79" s="16">
        <v>62</v>
      </c>
      <c r="B79" s="16" t="str">
        <f t="shared" si="2"/>
        <v/>
      </c>
      <c r="C79" s="13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S79" s="35"/>
      <c r="T79" s="35"/>
      <c r="U79" s="35"/>
      <c r="V79" s="35"/>
      <c r="W79" s="15" t="str">
        <f t="shared" si="1"/>
        <v/>
      </c>
    </row>
    <row r="80" spans="1:23">
      <c r="A80" s="16">
        <v>63</v>
      </c>
      <c r="B80" s="16" t="str">
        <f t="shared" si="2"/>
        <v/>
      </c>
      <c r="C80" s="13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S80" s="35"/>
      <c r="T80" s="35"/>
      <c r="U80" s="35"/>
      <c r="V80" s="35"/>
      <c r="W80" s="15" t="str">
        <f t="shared" si="1"/>
        <v/>
      </c>
    </row>
    <row r="81" spans="1:23">
      <c r="A81" s="16">
        <v>64</v>
      </c>
      <c r="B81" s="16" t="str">
        <f t="shared" ref="B81:B117" si="3">IF(E81="M",VLOOKUP(F81,$A$4:$C$9,2,0),IF(E81="F",VLOOKUP(F81,$A$4:$C$9,3,0),IF(E81="","")))</f>
        <v/>
      </c>
      <c r="C81" s="13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S81" s="35"/>
      <c r="T81" s="35"/>
      <c r="U81" s="35"/>
      <c r="V81" s="35"/>
      <c r="W81" s="15" t="str">
        <f t="shared" si="1"/>
        <v/>
      </c>
    </row>
    <row r="82" spans="1:23">
      <c r="A82" s="16">
        <v>65</v>
      </c>
      <c r="B82" s="16" t="str">
        <f t="shared" si="3"/>
        <v/>
      </c>
      <c r="C82" s="13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S82" s="35"/>
      <c r="T82" s="35"/>
      <c r="U82" s="35"/>
      <c r="V82" s="35"/>
      <c r="W82" s="15" t="str">
        <f t="shared" si="1"/>
        <v/>
      </c>
    </row>
    <row r="83" spans="1:23">
      <c r="A83" s="16">
        <v>66</v>
      </c>
      <c r="B83" s="16" t="str">
        <f t="shared" si="3"/>
        <v/>
      </c>
      <c r="C83" s="13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S83" s="35"/>
      <c r="T83" s="35"/>
      <c r="U83" s="35"/>
      <c r="V83" s="35"/>
      <c r="W83" s="15" t="str">
        <f t="shared" ref="W83:W117" si="4">IF(COUNTA(G83:O83)&gt;3,"Events Over Limit",IF(COUNTA(G83:O83)=0,"",IF(COUNTA(Q83)=1,COUNTA(G83:O83)*80+20+P83,IF(COUNTA(Q83)=0,COUNTA(G83:O83)*80+40+P83,"Error"))))</f>
        <v/>
      </c>
    </row>
    <row r="84" spans="1:23">
      <c r="A84" s="16">
        <v>67</v>
      </c>
      <c r="B84" s="16" t="str">
        <f t="shared" si="3"/>
        <v/>
      </c>
      <c r="C84" s="13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S84" s="35"/>
      <c r="T84" s="35"/>
      <c r="U84" s="35"/>
      <c r="V84" s="35"/>
      <c r="W84" s="15" t="str">
        <f t="shared" si="4"/>
        <v/>
      </c>
    </row>
    <row r="85" spans="1:23">
      <c r="A85" s="16">
        <v>68</v>
      </c>
      <c r="B85" s="16" t="str">
        <f t="shared" si="3"/>
        <v/>
      </c>
      <c r="C85" s="13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S85" s="35"/>
      <c r="T85" s="35"/>
      <c r="U85" s="35"/>
      <c r="V85" s="35"/>
      <c r="W85" s="15" t="str">
        <f t="shared" si="4"/>
        <v/>
      </c>
    </row>
    <row r="86" spans="1:23">
      <c r="A86" s="16">
        <v>69</v>
      </c>
      <c r="B86" s="16" t="str">
        <f t="shared" si="3"/>
        <v/>
      </c>
      <c r="C86" s="13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S86" s="35"/>
      <c r="T86" s="35"/>
      <c r="U86" s="35"/>
      <c r="V86" s="35"/>
      <c r="W86" s="15" t="str">
        <f t="shared" si="4"/>
        <v/>
      </c>
    </row>
    <row r="87" spans="1:23">
      <c r="A87" s="16">
        <v>70</v>
      </c>
      <c r="B87" s="16" t="str">
        <f t="shared" si="3"/>
        <v/>
      </c>
      <c r="C87" s="13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S87" s="35"/>
      <c r="T87" s="35"/>
      <c r="U87" s="35"/>
      <c r="V87" s="35"/>
      <c r="W87" s="15" t="str">
        <f t="shared" si="4"/>
        <v/>
      </c>
    </row>
    <row r="88" spans="1:23">
      <c r="A88" s="16">
        <v>71</v>
      </c>
      <c r="B88" s="16" t="str">
        <f t="shared" si="3"/>
        <v/>
      </c>
      <c r="C88" s="13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S88" s="35"/>
      <c r="T88" s="35"/>
      <c r="U88" s="35"/>
      <c r="V88" s="35"/>
      <c r="W88" s="15" t="str">
        <f t="shared" si="4"/>
        <v/>
      </c>
    </row>
    <row r="89" spans="1:23">
      <c r="A89" s="16">
        <v>72</v>
      </c>
      <c r="B89" s="16" t="str">
        <f t="shared" si="3"/>
        <v/>
      </c>
      <c r="C89" s="13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S89" s="35"/>
      <c r="T89" s="35"/>
      <c r="U89" s="35"/>
      <c r="V89" s="35"/>
      <c r="W89" s="15" t="str">
        <f t="shared" si="4"/>
        <v/>
      </c>
    </row>
    <row r="90" spans="1:23">
      <c r="A90" s="16">
        <v>73</v>
      </c>
      <c r="B90" s="16" t="str">
        <f t="shared" si="3"/>
        <v/>
      </c>
      <c r="C90" s="13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S90" s="35"/>
      <c r="T90" s="35"/>
      <c r="U90" s="35"/>
      <c r="V90" s="35"/>
      <c r="W90" s="15" t="str">
        <f t="shared" si="4"/>
        <v/>
      </c>
    </row>
    <row r="91" spans="1:23">
      <c r="A91" s="16">
        <v>74</v>
      </c>
      <c r="B91" s="16" t="str">
        <f t="shared" si="3"/>
        <v/>
      </c>
      <c r="C91" s="13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S91" s="35"/>
      <c r="T91" s="35"/>
      <c r="U91" s="35"/>
      <c r="V91" s="35"/>
      <c r="W91" s="15" t="str">
        <f t="shared" si="4"/>
        <v/>
      </c>
    </row>
    <row r="92" spans="1:23">
      <c r="A92" s="16">
        <v>75</v>
      </c>
      <c r="B92" s="16" t="str">
        <f t="shared" si="3"/>
        <v/>
      </c>
      <c r="C92" s="13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S92" s="35"/>
      <c r="T92" s="35"/>
      <c r="U92" s="35"/>
      <c r="V92" s="35"/>
      <c r="W92" s="15" t="str">
        <f t="shared" si="4"/>
        <v/>
      </c>
    </row>
    <row r="93" spans="1:23">
      <c r="A93" s="16">
        <v>76</v>
      </c>
      <c r="B93" s="16" t="str">
        <f t="shared" si="3"/>
        <v/>
      </c>
      <c r="C93" s="13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S93" s="35"/>
      <c r="T93" s="35"/>
      <c r="U93" s="35"/>
      <c r="V93" s="35"/>
      <c r="W93" s="15" t="str">
        <f t="shared" si="4"/>
        <v/>
      </c>
    </row>
    <row r="94" spans="1:23">
      <c r="A94" s="16">
        <v>77</v>
      </c>
      <c r="B94" s="16" t="str">
        <f t="shared" si="3"/>
        <v/>
      </c>
      <c r="C94" s="13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S94" s="35"/>
      <c r="T94" s="35"/>
      <c r="U94" s="35"/>
      <c r="V94" s="35"/>
      <c r="W94" s="15" t="str">
        <f t="shared" si="4"/>
        <v/>
      </c>
    </row>
    <row r="95" spans="1:23">
      <c r="A95" s="16">
        <v>78</v>
      </c>
      <c r="B95" s="16" t="str">
        <f t="shared" si="3"/>
        <v/>
      </c>
      <c r="C95" s="13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S95" s="35"/>
      <c r="T95" s="35"/>
      <c r="U95" s="35"/>
      <c r="V95" s="35"/>
      <c r="W95" s="15" t="str">
        <f t="shared" si="4"/>
        <v/>
      </c>
    </row>
    <row r="96" spans="1:23">
      <c r="A96" s="16">
        <v>79</v>
      </c>
      <c r="B96" s="16" t="str">
        <f t="shared" si="3"/>
        <v/>
      </c>
      <c r="C96" s="13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S96" s="35"/>
      <c r="T96" s="35"/>
      <c r="U96" s="35"/>
      <c r="V96" s="35"/>
      <c r="W96" s="15" t="str">
        <f t="shared" si="4"/>
        <v/>
      </c>
    </row>
    <row r="97" spans="1:23">
      <c r="A97" s="16">
        <v>80</v>
      </c>
      <c r="B97" s="16" t="str">
        <f t="shared" si="3"/>
        <v/>
      </c>
      <c r="C97" s="13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S97" s="35"/>
      <c r="T97" s="35"/>
      <c r="U97" s="35"/>
      <c r="V97" s="35"/>
      <c r="W97" s="15" t="str">
        <f t="shared" si="4"/>
        <v/>
      </c>
    </row>
    <row r="98" spans="1:23">
      <c r="A98" s="16">
        <v>81</v>
      </c>
      <c r="B98" s="16" t="str">
        <f t="shared" si="3"/>
        <v/>
      </c>
      <c r="C98" s="13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S98" s="35"/>
      <c r="T98" s="35"/>
      <c r="U98" s="35"/>
      <c r="V98" s="35"/>
      <c r="W98" s="15" t="str">
        <f t="shared" si="4"/>
        <v/>
      </c>
    </row>
    <row r="99" spans="1:23">
      <c r="A99" s="16">
        <v>82</v>
      </c>
      <c r="B99" s="16" t="str">
        <f t="shared" si="3"/>
        <v/>
      </c>
      <c r="C99" s="13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S99" s="35"/>
      <c r="T99" s="35"/>
      <c r="U99" s="35"/>
      <c r="V99" s="35"/>
      <c r="W99" s="15" t="str">
        <f t="shared" si="4"/>
        <v/>
      </c>
    </row>
    <row r="100" spans="1:23">
      <c r="A100" s="16">
        <v>83</v>
      </c>
      <c r="B100" s="16" t="str">
        <f t="shared" si="3"/>
        <v/>
      </c>
      <c r="C100" s="13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S100" s="35"/>
      <c r="T100" s="35"/>
      <c r="U100" s="35"/>
      <c r="V100" s="35"/>
      <c r="W100" s="15" t="str">
        <f t="shared" si="4"/>
        <v/>
      </c>
    </row>
    <row r="101" spans="1:23">
      <c r="A101" s="16">
        <v>84</v>
      </c>
      <c r="B101" s="16" t="str">
        <f t="shared" si="3"/>
        <v/>
      </c>
      <c r="C101" s="13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S101" s="35"/>
      <c r="T101" s="35"/>
      <c r="U101" s="35"/>
      <c r="V101" s="35"/>
      <c r="W101" s="15" t="str">
        <f t="shared" si="4"/>
        <v/>
      </c>
    </row>
    <row r="102" spans="1:23">
      <c r="A102" s="16">
        <v>85</v>
      </c>
      <c r="B102" s="16" t="str">
        <f t="shared" si="3"/>
        <v/>
      </c>
      <c r="C102" s="13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S102" s="35"/>
      <c r="T102" s="35"/>
      <c r="U102" s="35"/>
      <c r="V102" s="35"/>
      <c r="W102" s="15" t="str">
        <f t="shared" si="4"/>
        <v/>
      </c>
    </row>
    <row r="103" spans="1:23">
      <c r="A103" s="16">
        <v>86</v>
      </c>
      <c r="B103" s="16" t="str">
        <f t="shared" si="3"/>
        <v/>
      </c>
      <c r="C103" s="13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S103" s="35"/>
      <c r="T103" s="35"/>
      <c r="U103" s="35"/>
      <c r="V103" s="35"/>
      <c r="W103" s="15" t="str">
        <f t="shared" si="4"/>
        <v/>
      </c>
    </row>
    <row r="104" spans="1:23">
      <c r="A104" s="16">
        <v>87</v>
      </c>
      <c r="B104" s="16" t="str">
        <f t="shared" si="3"/>
        <v/>
      </c>
      <c r="C104" s="13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S104" s="35"/>
      <c r="T104" s="35"/>
      <c r="U104" s="35"/>
      <c r="V104" s="35"/>
      <c r="W104" s="15" t="str">
        <f t="shared" si="4"/>
        <v/>
      </c>
    </row>
    <row r="105" spans="1:23">
      <c r="A105" s="16">
        <v>88</v>
      </c>
      <c r="B105" s="16" t="str">
        <f t="shared" si="3"/>
        <v/>
      </c>
      <c r="C105" s="13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S105" s="35"/>
      <c r="T105" s="35"/>
      <c r="U105" s="35"/>
      <c r="V105" s="35"/>
      <c r="W105" s="15" t="str">
        <f t="shared" si="4"/>
        <v/>
      </c>
    </row>
    <row r="106" spans="1:23">
      <c r="A106" s="16">
        <v>89</v>
      </c>
      <c r="B106" s="16" t="str">
        <f t="shared" si="3"/>
        <v/>
      </c>
      <c r="C106" s="13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S106" s="35"/>
      <c r="T106" s="35"/>
      <c r="U106" s="35"/>
      <c r="V106" s="35"/>
      <c r="W106" s="15" t="str">
        <f t="shared" si="4"/>
        <v/>
      </c>
    </row>
    <row r="107" spans="1:23">
      <c r="A107" s="16">
        <v>90</v>
      </c>
      <c r="B107" s="16" t="str">
        <f t="shared" si="3"/>
        <v/>
      </c>
      <c r="C107" s="13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S107" s="35"/>
      <c r="T107" s="35"/>
      <c r="U107" s="35"/>
      <c r="V107" s="35"/>
      <c r="W107" s="15" t="str">
        <f t="shared" si="4"/>
        <v/>
      </c>
    </row>
    <row r="108" spans="1:23">
      <c r="A108" s="16">
        <v>91</v>
      </c>
      <c r="B108" s="16" t="str">
        <f t="shared" si="3"/>
        <v/>
      </c>
      <c r="C108" s="13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S108" s="35"/>
      <c r="T108" s="35"/>
      <c r="U108" s="35"/>
      <c r="V108" s="35"/>
      <c r="W108" s="15" t="str">
        <f t="shared" si="4"/>
        <v/>
      </c>
    </row>
    <row r="109" spans="1:23">
      <c r="A109" s="16">
        <v>92</v>
      </c>
      <c r="B109" s="16" t="str">
        <f t="shared" si="3"/>
        <v/>
      </c>
      <c r="C109" s="13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S109" s="35"/>
      <c r="T109" s="35"/>
      <c r="U109" s="35"/>
      <c r="V109" s="35"/>
      <c r="W109" s="15" t="str">
        <f t="shared" si="4"/>
        <v/>
      </c>
    </row>
    <row r="110" spans="1:23">
      <c r="A110" s="16">
        <v>93</v>
      </c>
      <c r="B110" s="16" t="str">
        <f t="shared" si="3"/>
        <v/>
      </c>
      <c r="C110" s="13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S110" s="35"/>
      <c r="T110" s="35"/>
      <c r="U110" s="35"/>
      <c r="V110" s="35"/>
      <c r="W110" s="15" t="str">
        <f t="shared" si="4"/>
        <v/>
      </c>
    </row>
    <row r="111" spans="1:23">
      <c r="A111" s="16">
        <v>94</v>
      </c>
      <c r="B111" s="16" t="str">
        <f t="shared" si="3"/>
        <v/>
      </c>
      <c r="C111" s="13"/>
      <c r="D111" s="35"/>
      <c r="E111" s="35"/>
      <c r="F111" s="36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S111" s="35"/>
      <c r="T111" s="35"/>
      <c r="U111" s="35"/>
      <c r="V111" s="35"/>
      <c r="W111" s="15" t="str">
        <f t="shared" si="4"/>
        <v/>
      </c>
    </row>
    <row r="112" spans="1:23">
      <c r="A112" s="16">
        <v>95</v>
      </c>
      <c r="B112" s="16" t="str">
        <f t="shared" si="3"/>
        <v/>
      </c>
      <c r="C112" s="13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S112" s="35"/>
      <c r="T112" s="35"/>
      <c r="U112" s="35"/>
      <c r="V112" s="35"/>
      <c r="W112" s="15" t="str">
        <f t="shared" si="4"/>
        <v/>
      </c>
    </row>
    <row r="113" spans="1:23">
      <c r="A113" s="16">
        <v>96</v>
      </c>
      <c r="B113" s="16" t="str">
        <f t="shared" si="3"/>
        <v/>
      </c>
      <c r="C113" s="13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S113" s="35"/>
      <c r="T113" s="35"/>
      <c r="U113" s="35"/>
      <c r="V113" s="35"/>
      <c r="W113" s="15" t="str">
        <f t="shared" si="4"/>
        <v/>
      </c>
    </row>
    <row r="114" spans="1:23">
      <c r="A114" s="16">
        <v>97</v>
      </c>
      <c r="B114" s="16" t="str">
        <f t="shared" si="3"/>
        <v/>
      </c>
      <c r="C114" s="13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S114" s="35"/>
      <c r="T114" s="35"/>
      <c r="U114" s="35"/>
      <c r="V114" s="35"/>
      <c r="W114" s="15" t="str">
        <f t="shared" si="4"/>
        <v/>
      </c>
    </row>
    <row r="115" spans="1:23">
      <c r="A115" s="16">
        <v>98</v>
      </c>
      <c r="B115" s="16" t="str">
        <f t="shared" si="3"/>
        <v/>
      </c>
      <c r="C115" s="13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S115" s="35"/>
      <c r="T115" s="35"/>
      <c r="U115" s="35"/>
      <c r="V115" s="35"/>
      <c r="W115" s="15" t="str">
        <f t="shared" si="4"/>
        <v/>
      </c>
    </row>
    <row r="116" spans="1:23">
      <c r="A116" s="16">
        <v>99</v>
      </c>
      <c r="B116" s="16" t="str">
        <f t="shared" si="3"/>
        <v/>
      </c>
      <c r="C116" s="13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S116" s="35"/>
      <c r="T116" s="35"/>
      <c r="U116" s="35"/>
      <c r="V116" s="35"/>
      <c r="W116" s="15" t="str">
        <f t="shared" si="4"/>
        <v/>
      </c>
    </row>
    <row r="117" spans="1:23">
      <c r="A117" s="16">
        <v>100</v>
      </c>
      <c r="B117" s="16" t="str">
        <f t="shared" si="3"/>
        <v/>
      </c>
      <c r="C117" s="13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S117" s="35"/>
      <c r="T117" s="35"/>
      <c r="U117" s="35"/>
      <c r="V117" s="35"/>
      <c r="W117" s="15" t="str">
        <f t="shared" si="4"/>
        <v/>
      </c>
    </row>
  </sheetData>
  <sheetProtection password="DF5F" sheet="1" objects="1" scenarios="1" selectLockedCells="1"/>
  <phoneticPr fontId="7" type="noConversion"/>
  <hyperlinks>
    <hyperlink ref="S17" r:id="rId1"/>
  </hyperlinks>
  <printOptions horizontalCentered="1" verticalCentered="1"/>
  <pageMargins left="0" right="0" top="0" bottom="0.30000000000000004" header="0" footer="0.2"/>
  <pageSetup paperSize="9" scale="40" fitToHeight="15" orientation="landscape" horizontalDpi="4294967292" verticalDpi="4294967292"/>
  <headerFooter>
    <oddFooter>&amp;L&amp;"新細明體,標準"&amp;K000000&amp;A&amp;C&amp;"新細明體,標準"&amp;K000000P. &amp;P of &amp;N&amp;R&amp;"新細明體,標準"&amp;K000000Printed @&amp;D - &amp;T</oddFoot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青年組 Youth</vt:lpstr>
      <vt:lpstr>少年組 Kids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Yeung</dc:creator>
  <cp:lastModifiedBy>Ryan Yeung</cp:lastModifiedBy>
  <cp:lastPrinted>2017-02-10T22:24:35Z</cp:lastPrinted>
  <dcterms:created xsi:type="dcterms:W3CDTF">2017-02-07T17:26:07Z</dcterms:created>
  <dcterms:modified xsi:type="dcterms:W3CDTF">2017-02-15T18:04:49Z</dcterms:modified>
</cp:coreProperties>
</file>